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/>
  <xr:revisionPtr revIDLastSave="0" documentId="13_ncr:1_{C1C92D78-1E8E-4458-A5CA-7DF50995420D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Activists" sheetId="2" r:id="rId1"/>
  </sheets>
  <definedNames>
    <definedName name="_xlnm._FilterDatabase" localSheetId="0" hidden="1">Activists!$A$4:$F$170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3" i="2" l="1"/>
  <c r="C172" i="2" s="1"/>
  <c r="C174" i="2" s="1"/>
  <c r="E97" i="2"/>
  <c r="E173" i="2"/>
  <c r="D173" i="2"/>
  <c r="D172" i="2" s="1"/>
  <c r="D174" i="2" s="1"/>
  <c r="E149" i="2" l="1"/>
  <c r="E16" i="2" l="1"/>
  <c r="E63" i="2"/>
  <c r="E84" i="2"/>
  <c r="E85" i="2" l="1"/>
  <c r="E172" i="2" l="1"/>
  <c r="E174" i="2" s="1"/>
</calcChain>
</file>

<file path=xl/sharedStrings.xml><?xml version="1.0" encoding="utf-8"?>
<sst xmlns="http://schemas.openxmlformats.org/spreadsheetml/2006/main" count="429" uniqueCount="182">
  <si>
    <t>2019 Revenues and Expenditures</t>
  </si>
  <si>
    <t>Organization</t>
  </si>
  <si>
    <t>Sierra Club</t>
  </si>
  <si>
    <t>Greenpeace</t>
  </si>
  <si>
    <t>Center for Biological Diversity</t>
  </si>
  <si>
    <t>Greenpeace Fund</t>
  </si>
  <si>
    <t>Sierra Club Foundation</t>
  </si>
  <si>
    <t>S.C. Voter Education Fund</t>
  </si>
  <si>
    <t>NRDC Action Fund</t>
  </si>
  <si>
    <t>Environmental Defense Fund</t>
  </si>
  <si>
    <t>E.D. Action Fund</t>
  </si>
  <si>
    <t>Climate Mobilization</t>
  </si>
  <si>
    <t>Earthjustice</t>
  </si>
  <si>
    <t>Rainforest Action Network</t>
  </si>
  <si>
    <t>League of Conservation Voters</t>
  </si>
  <si>
    <t>Friends of the Earth</t>
  </si>
  <si>
    <t>LCV Action Fund</t>
  </si>
  <si>
    <t>LCV Education Fund</t>
  </si>
  <si>
    <t>U.S. Climate Action Network</t>
  </si>
  <si>
    <t>NextGen Climate Action</t>
  </si>
  <si>
    <t>NextGen America</t>
  </si>
  <si>
    <t>NextGen Climate Action Committee</t>
  </si>
  <si>
    <t>Environmental Advocates of New York</t>
  </si>
  <si>
    <t>World Wildlife Fund</t>
  </si>
  <si>
    <t>BlueGreen Alliance</t>
  </si>
  <si>
    <t>BlueGreen Alliance Foundation</t>
  </si>
  <si>
    <t>National Wildlife Federation</t>
  </si>
  <si>
    <t>Delaware Riverkeeper Network</t>
  </si>
  <si>
    <t>EarthWorks</t>
  </si>
  <si>
    <t>Oil Change USA</t>
  </si>
  <si>
    <t>Oil Change International</t>
  </si>
  <si>
    <t>Tellus Institute</t>
  </si>
  <si>
    <t>Environmental Policy, Activist, Litigation, and Research Groups</t>
  </si>
  <si>
    <t>Southern Environmental Law Center</t>
  </si>
  <si>
    <t>Western Environmental Law Center</t>
  </si>
  <si>
    <t>Sunrise Movement</t>
  </si>
  <si>
    <t>Tax Status</t>
  </si>
  <si>
    <t>501(c)(4)</t>
  </si>
  <si>
    <t>Sunrise Movement Ed. Fund</t>
  </si>
  <si>
    <t>501(c)(3)</t>
  </si>
  <si>
    <t>Sunrise PAC</t>
  </si>
  <si>
    <t>Hip Hop Caucus</t>
  </si>
  <si>
    <t>American Rivers</t>
  </si>
  <si>
    <t>Defenders of Wildlife</t>
  </si>
  <si>
    <t>Environmental Action</t>
  </si>
  <si>
    <t>Center for International Environmental Law</t>
  </si>
  <si>
    <t>Environment America</t>
  </si>
  <si>
    <t>Environment America Research and Policy Center</t>
  </si>
  <si>
    <t>Environment America Action Fund</t>
  </si>
  <si>
    <t>Environment California</t>
  </si>
  <si>
    <t>Toxics Action Center</t>
  </si>
  <si>
    <t>Green Corps</t>
  </si>
  <si>
    <t>Niskanen Center</t>
  </si>
  <si>
    <t>Niskanen Center for Public Policy</t>
  </si>
  <si>
    <t>National Audubon Society</t>
  </si>
  <si>
    <t>Climate Leadership Council</t>
  </si>
  <si>
    <t>Americans for Carbon Dividends</t>
  </si>
  <si>
    <t>Citizens Climate Lobby</t>
  </si>
  <si>
    <t>World Resources Institute</t>
  </si>
  <si>
    <t>Evangelical Environmental Network</t>
  </si>
  <si>
    <t>National Religious Partnership for the Environment</t>
  </si>
  <si>
    <t>Union of Concerned Scientists</t>
  </si>
  <si>
    <t>Waterkeeper Alliance</t>
  </si>
  <si>
    <t>Earth Island Institute</t>
  </si>
  <si>
    <t>Animal Welfare Institute</t>
  </si>
  <si>
    <t>Earth Day Network</t>
  </si>
  <si>
    <t>Frack Action Fund</t>
  </si>
  <si>
    <t>Kitchen Table Campaigns</t>
  </si>
  <si>
    <t>Our Climate Policy Fund</t>
  </si>
  <si>
    <t>Our Climate Education Fund</t>
  </si>
  <si>
    <t>Citizens Climate Education Corp.</t>
  </si>
  <si>
    <t>Partnership Project</t>
  </si>
  <si>
    <t>Partnership Project Action Fund</t>
  </si>
  <si>
    <t>Physicians for Social Resonsibility</t>
  </si>
  <si>
    <t>People for the Ethical Treatment of Animals (PETA)</t>
  </si>
  <si>
    <t>Chesapeake Climate Action Network</t>
  </si>
  <si>
    <t>GreenFaith</t>
  </si>
  <si>
    <t>Indegenous Environmental Network</t>
  </si>
  <si>
    <t>Climate Xchange</t>
  </si>
  <si>
    <t>Climate Generation</t>
  </si>
  <si>
    <t>Climate Hawks Vote Civic Action</t>
  </si>
  <si>
    <t>Climate Hawks Vote Political Action</t>
  </si>
  <si>
    <t>Earth Guardians</t>
  </si>
  <si>
    <t>Honor the Earth</t>
  </si>
  <si>
    <t>RARE</t>
  </si>
  <si>
    <t>Resources Legacy Fund</t>
  </si>
  <si>
    <t>American Association for the Advancement of Science (AAAS)</t>
  </si>
  <si>
    <t>Asian Pacific Environmental Network</t>
  </si>
  <si>
    <t>Wilderness Society</t>
  </si>
  <si>
    <t>WildEarth Guardians</t>
  </si>
  <si>
    <t>Western Watersheds Project</t>
  </si>
  <si>
    <t>Western Resource Advocates</t>
  </si>
  <si>
    <t>The Lands Council</t>
  </si>
  <si>
    <t>Trout Unlimited</t>
  </si>
  <si>
    <t>Surfrider Foundation</t>
  </si>
  <si>
    <t>Southern Alliance for Clean Energy</t>
  </si>
  <si>
    <t>North Carolina Conservation Network</t>
  </si>
  <si>
    <t>Appalachian Voices</t>
  </si>
  <si>
    <t>Clean Air Carolina</t>
  </si>
  <si>
    <t>Clean Water for North Carolina</t>
  </si>
  <si>
    <t>RE Sources for Sustainable Communities</t>
  </si>
  <si>
    <t>ReThink Energy Florida</t>
  </si>
  <si>
    <t>Potomac Riverkeeper Network</t>
  </si>
  <si>
    <t>Environmental and Energy Study Institute</t>
  </si>
  <si>
    <t>Milwaukee Riverkeeper</t>
  </si>
  <si>
    <t>Hackensack Riverkeeper</t>
  </si>
  <si>
    <t>Riverkeeper</t>
  </si>
  <si>
    <t>Ohio Environmental Council</t>
  </si>
  <si>
    <t>Oceana</t>
  </si>
  <si>
    <t>Ocean Conservancy</t>
  </si>
  <si>
    <t>GreenAction for Health and Environmental Justice</t>
  </si>
  <si>
    <t>Friends of Animals</t>
  </si>
  <si>
    <t>Environmental Working Group</t>
  </si>
  <si>
    <t>Organic Voices</t>
  </si>
  <si>
    <t>Organic Voices Action Fund</t>
  </si>
  <si>
    <t>Environmental Protection Information Center</t>
  </si>
  <si>
    <t>Conservation Law Foundation</t>
  </si>
  <si>
    <t>Clean Water Action</t>
  </si>
  <si>
    <t>Clean Air Task Force</t>
  </si>
  <si>
    <t>Citizens Coal Council</t>
  </si>
  <si>
    <t>Center for Environmental Health</t>
  </si>
  <si>
    <t>Sierra Nevada Alliance</t>
  </si>
  <si>
    <t>Alaska Conservation Foundation</t>
  </si>
  <si>
    <t>Food and Water Watch</t>
  </si>
  <si>
    <t>Food and Water Watch Action Fund</t>
  </si>
  <si>
    <t>Rocky Mountain Institute</t>
  </si>
  <si>
    <t>350 Action Fund</t>
  </si>
  <si>
    <t>Natural Resources Defense Council (NRDC)</t>
  </si>
  <si>
    <t>S.C. Political Committee (2019-20)</t>
  </si>
  <si>
    <t>Expenditures/Disbursements</t>
  </si>
  <si>
    <t>Grants/Contributions/Ind. Expenditures</t>
  </si>
  <si>
    <t>S.C. Independent Action (2019-20)</t>
  </si>
  <si>
    <t>Revenues/Receipts</t>
  </si>
  <si>
    <t>350.org (350 Civic)</t>
  </si>
  <si>
    <t>Earthjustice Action</t>
  </si>
  <si>
    <t>Maryland LCV Ed. Fund</t>
  </si>
  <si>
    <t>Maryland LCV</t>
  </si>
  <si>
    <t>Michigan LCV</t>
  </si>
  <si>
    <t>Michigan LCV Ed. Fund</t>
  </si>
  <si>
    <t>New Jersey LCV Ed. Fund</t>
  </si>
  <si>
    <t>New York LCV</t>
  </si>
  <si>
    <t>New York LCV Ed. Fund</t>
  </si>
  <si>
    <t>North Carolina LCV</t>
  </si>
  <si>
    <t>North Carolina LCV Ed. Fund</t>
  </si>
  <si>
    <t>Oregon LCV</t>
  </si>
  <si>
    <t>Oregon LCV Ed. Fund</t>
  </si>
  <si>
    <t>Virginia LCV</t>
  </si>
  <si>
    <t>Virginia LCV Ed. Fund</t>
  </si>
  <si>
    <t>California LCV</t>
  </si>
  <si>
    <t>California LCV Ed. Fund</t>
  </si>
  <si>
    <t>Connecticut LCV</t>
  </si>
  <si>
    <t>Connecticut LCV Ed. Fund</t>
  </si>
  <si>
    <t>Georgia LCV</t>
  </si>
  <si>
    <t>Friends of the Earth Action</t>
  </si>
  <si>
    <t>Chesapeake Climate Action Network Action Fund</t>
  </si>
  <si>
    <t>NWF Action Fund</t>
  </si>
  <si>
    <t>EarthWorks Action Fund</t>
  </si>
  <si>
    <t>Cottonwood Environmental Law Center</t>
  </si>
  <si>
    <t>Eastern Environmental Law Center</t>
  </si>
  <si>
    <t>Great Lakes Environmental Law Center</t>
  </si>
  <si>
    <t>Great Rivers Environmental Law Center</t>
  </si>
  <si>
    <t>New Mexico Environmental Law Center</t>
  </si>
  <si>
    <t>Defenders of Wildlife Action Fund</t>
  </si>
  <si>
    <t>Environment California Research and Policy Center</t>
  </si>
  <si>
    <t>Toxics Action Center Campaigns</t>
  </si>
  <si>
    <t>Green Corps Campaigns</t>
  </si>
  <si>
    <t>Climate Reality Project (Alliance for Climate Protection)</t>
  </si>
  <si>
    <t>NAS Action Fund</t>
  </si>
  <si>
    <t>Grand Total:</t>
  </si>
  <si>
    <t>SACF Action Fund</t>
  </si>
  <si>
    <t>Pacific Environment and Resources Center</t>
  </si>
  <si>
    <t>Alaska Center</t>
  </si>
  <si>
    <t>Alaska Center Ed. Fund</t>
  </si>
  <si>
    <t>Uses 2018?</t>
  </si>
  <si>
    <t>Yes</t>
  </si>
  <si>
    <t>Asian Pacific Environmental Network Action</t>
  </si>
  <si>
    <t>Wilderness Society Action Fund</t>
  </si>
  <si>
    <t>Pesticide Action Network North America</t>
  </si>
  <si>
    <t>2019 Total:</t>
  </si>
  <si>
    <t>2018 Total (No 2019 Form 990):</t>
  </si>
  <si>
    <t>Note: Red cells use 2018 data because 2019 Form 990s were unavailable.</t>
  </si>
  <si>
    <t>Source: Form 990 filings through 2019, Part I, lines 8, 12, 13; and Federal Elections Commission, 2019–2020 cycle PAC receipts, disbursements, contributions to other committees, independent expenditures (minus reimbursed donations).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</si>
</sst>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wrapText="1"/>
    </xf>
    <xf numFmtId="164" fontId="4" fillId="0" borderId="0" xfId="1" applyNumberFormat="1" applyFont="1" applyAlignment="1">
      <alignment horizontal="left" indent="1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/>
    <xf numFmtId="0" fontId="0" fillId="0" borderId="0" xfId="0" applyFont="1" applyFill="1" applyAlignment="1">
      <alignment horizontal="left" wrapText="1"/>
    </xf>
    <xf numFmtId="164" fontId="0" fillId="0" borderId="0" xfId="0" applyNumberFormat="1" applyFont="1"/>
    <xf numFmtId="0" fontId="7" fillId="0" borderId="0" xfId="0" applyFont="1" applyAlignment="1">
      <alignment wrapText="1"/>
    </xf>
    <xf numFmtId="0" fontId="6" fillId="0" borderId="0" xfId="0" applyFont="1"/>
    <xf numFmtId="164" fontId="6" fillId="0" borderId="0" xfId="1" applyNumberFormat="1" applyFont="1" applyAlignment="1"/>
    <xf numFmtId="164" fontId="1" fillId="0" borderId="0" xfId="0" applyNumberFormat="1" applyFont="1"/>
    <xf numFmtId="0" fontId="8" fillId="0" borderId="0" xfId="0" applyFont="1"/>
    <xf numFmtId="164" fontId="9" fillId="0" borderId="0" xfId="0" applyNumberFormat="1" applyFont="1"/>
    <xf numFmtId="0" fontId="7" fillId="0" borderId="0" xfId="0" applyFont="1"/>
    <xf numFmtId="0" fontId="4" fillId="0" borderId="0" xfId="0" applyFont="1" applyFill="1" applyAlignment="1">
      <alignment horizontal="left" wrapText="1" indent="1"/>
    </xf>
    <xf numFmtId="0" fontId="0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/>
    </xf>
    <xf numFmtId="164" fontId="10" fillId="0" borderId="0" xfId="0" applyNumberFormat="1" applyFont="1"/>
    <xf numFmtId="0" fontId="0" fillId="0" borderId="0" xfId="0" applyAlignment="1">
      <alignment horizontal="left" wrapText="1"/>
    </xf>
    <xf numFmtId="164" fontId="0" fillId="0" borderId="0" xfId="1" applyNumberFormat="1" applyFont="1" applyFill="1"/>
    <xf numFmtId="0" fontId="9" fillId="0" borderId="0" xfId="0" applyFont="1"/>
    <xf numFmtId="0" fontId="0" fillId="0" borderId="0" xfId="0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7"/>
  <sheetViews>
    <sheetView tabSelected="1" workbookViewId="0">
      <pane ySplit="4" topLeftCell="A62" activePane="bottomLeft" state="frozen"/>
      <selection pane="bottomLeft" activeCell="J164" sqref="J164"/>
    </sheetView>
  </sheetViews>
  <sheetFormatPr defaultRowHeight="15" x14ac:dyDescent="0.25"/>
  <cols>
    <col min="1" max="1" width="29.42578125" style="7" customWidth="1"/>
    <col min="2" max="2" width="12.28515625" style="3" customWidth="1"/>
    <col min="3" max="4" width="17.85546875" style="2" customWidth="1"/>
    <col min="5" max="5" width="19.7109375" style="2" customWidth="1"/>
    <col min="6" max="6" width="11.5703125" style="20" customWidth="1"/>
  </cols>
  <sheetData>
    <row r="1" spans="1:7" ht="42.75" customHeight="1" x14ac:dyDescent="0.35">
      <c r="A1" s="9" t="s">
        <v>32</v>
      </c>
      <c r="B1" s="4"/>
    </row>
    <row r="2" spans="1:7" ht="23.25" x14ac:dyDescent="0.35">
      <c r="A2" s="9" t="s">
        <v>0</v>
      </c>
      <c r="B2" s="4"/>
      <c r="G2" s="1"/>
    </row>
    <row r="3" spans="1:7" x14ac:dyDescent="0.25">
      <c r="A3" s="10"/>
      <c r="G3" s="23"/>
    </row>
    <row r="4" spans="1:7" s="6" customFormat="1" ht="30" customHeight="1" x14ac:dyDescent="0.25">
      <c r="A4" s="6" t="s">
        <v>1</v>
      </c>
      <c r="B4" s="12" t="s">
        <v>36</v>
      </c>
      <c r="C4" s="13" t="s">
        <v>132</v>
      </c>
      <c r="D4" s="13" t="s">
        <v>129</v>
      </c>
      <c r="E4" s="13" t="s">
        <v>130</v>
      </c>
      <c r="F4" s="19" t="s">
        <v>173</v>
      </c>
    </row>
    <row r="5" spans="1:7" x14ac:dyDescent="0.25">
      <c r="A5" s="8" t="s">
        <v>23</v>
      </c>
      <c r="B5" s="3" t="s">
        <v>39</v>
      </c>
      <c r="C5" s="2">
        <v>249933507</v>
      </c>
      <c r="D5" s="2">
        <v>236248679</v>
      </c>
      <c r="E5" s="2">
        <v>41513095</v>
      </c>
    </row>
    <row r="6" spans="1:7" x14ac:dyDescent="0.25">
      <c r="A6" s="8" t="s">
        <v>9</v>
      </c>
      <c r="B6" s="3" t="s">
        <v>39</v>
      </c>
      <c r="C6" s="2">
        <v>185639721</v>
      </c>
      <c r="D6" s="2">
        <v>188642920</v>
      </c>
      <c r="E6" s="2">
        <v>21683095</v>
      </c>
    </row>
    <row r="7" spans="1:7" ht="30" x14ac:dyDescent="0.25">
      <c r="A7" s="8" t="s">
        <v>127</v>
      </c>
      <c r="B7" s="3" t="s">
        <v>39</v>
      </c>
      <c r="C7" s="2">
        <v>181871968</v>
      </c>
      <c r="D7" s="2">
        <v>173044173</v>
      </c>
      <c r="E7" s="2">
        <v>11838801</v>
      </c>
    </row>
    <row r="8" spans="1:7" x14ac:dyDescent="0.25">
      <c r="A8" s="7" t="s">
        <v>2</v>
      </c>
      <c r="B8" s="3" t="s">
        <v>37</v>
      </c>
      <c r="C8" s="2">
        <v>156717329</v>
      </c>
      <c r="D8" s="2">
        <v>150434351</v>
      </c>
      <c r="E8" s="2">
        <v>1461962</v>
      </c>
    </row>
    <row r="9" spans="1:7" x14ac:dyDescent="0.25">
      <c r="A9" s="8" t="s">
        <v>58</v>
      </c>
      <c r="B9" s="3" t="s">
        <v>39</v>
      </c>
      <c r="C9" s="2">
        <v>159318068</v>
      </c>
      <c r="D9" s="2">
        <v>120793841</v>
      </c>
      <c r="E9" s="2">
        <v>29591702</v>
      </c>
    </row>
    <row r="10" spans="1:7" x14ac:dyDescent="0.25">
      <c r="A10" s="8" t="s">
        <v>54</v>
      </c>
      <c r="B10" s="3" t="s">
        <v>39</v>
      </c>
      <c r="C10" s="2">
        <v>140724390</v>
      </c>
      <c r="D10" s="2">
        <v>118163149</v>
      </c>
      <c r="E10" s="2">
        <v>6206111</v>
      </c>
    </row>
    <row r="11" spans="1:7" ht="45" x14ac:dyDescent="0.25">
      <c r="A11" s="8" t="s">
        <v>86</v>
      </c>
      <c r="B11" s="3" t="s">
        <v>39</v>
      </c>
      <c r="C11" s="22">
        <v>105280157</v>
      </c>
      <c r="D11" s="22">
        <v>109924885</v>
      </c>
      <c r="E11" s="22">
        <v>9535610</v>
      </c>
      <c r="F11" s="20" t="s">
        <v>174</v>
      </c>
    </row>
    <row r="12" spans="1:7" x14ac:dyDescent="0.25">
      <c r="A12" s="11" t="s">
        <v>6</v>
      </c>
      <c r="B12" s="3" t="s">
        <v>39</v>
      </c>
      <c r="C12" s="2">
        <v>120488815</v>
      </c>
      <c r="D12" s="2">
        <v>93907405</v>
      </c>
      <c r="E12" s="2">
        <v>79693272</v>
      </c>
    </row>
    <row r="13" spans="1:7" x14ac:dyDescent="0.25">
      <c r="A13" s="8" t="s">
        <v>26</v>
      </c>
      <c r="B13" s="3" t="s">
        <v>39</v>
      </c>
      <c r="C13" s="2">
        <v>94376443</v>
      </c>
      <c r="D13" s="2">
        <v>89747550</v>
      </c>
      <c r="E13" s="2">
        <v>6521911</v>
      </c>
    </row>
    <row r="14" spans="1:7" x14ac:dyDescent="0.25">
      <c r="A14" s="8" t="s">
        <v>12</v>
      </c>
      <c r="B14" s="3" t="s">
        <v>39</v>
      </c>
      <c r="C14" s="2">
        <v>102807555</v>
      </c>
      <c r="D14" s="2">
        <v>78445477</v>
      </c>
      <c r="E14" s="2">
        <v>310000</v>
      </c>
    </row>
    <row r="15" spans="1:7" x14ac:dyDescent="0.25">
      <c r="A15" s="8" t="s">
        <v>14</v>
      </c>
      <c r="B15" s="3" t="s">
        <v>37</v>
      </c>
      <c r="C15" s="22">
        <v>65184681</v>
      </c>
      <c r="D15" s="22">
        <v>66475120</v>
      </c>
      <c r="E15" s="22">
        <v>46282440</v>
      </c>
      <c r="F15" s="20" t="s">
        <v>174</v>
      </c>
    </row>
    <row r="16" spans="1:7" ht="30" x14ac:dyDescent="0.25">
      <c r="A16" s="11" t="s">
        <v>21</v>
      </c>
      <c r="B16" s="3">
        <v>527</v>
      </c>
      <c r="C16" s="2">
        <v>56303636</v>
      </c>
      <c r="D16" s="2">
        <v>56758613</v>
      </c>
      <c r="E16" s="2">
        <f>5849500+12580405-555</f>
        <v>18429350</v>
      </c>
    </row>
    <row r="17" spans="1:6" x14ac:dyDescent="0.25">
      <c r="A17" s="8" t="s">
        <v>19</v>
      </c>
      <c r="B17" s="3" t="s">
        <v>39</v>
      </c>
      <c r="C17" s="22">
        <v>54429597</v>
      </c>
      <c r="D17" s="22">
        <v>54021825</v>
      </c>
      <c r="E17" s="22">
        <v>40111080</v>
      </c>
      <c r="F17" s="20" t="s">
        <v>174</v>
      </c>
    </row>
    <row r="18" spans="1:6" ht="30" x14ac:dyDescent="0.25">
      <c r="A18" s="8" t="s">
        <v>74</v>
      </c>
      <c r="B18" s="3" t="s">
        <v>39</v>
      </c>
      <c r="C18" s="2">
        <v>48135183</v>
      </c>
      <c r="D18" s="2">
        <v>53465896</v>
      </c>
      <c r="E18" s="2">
        <v>2806190</v>
      </c>
    </row>
    <row r="19" spans="1:6" x14ac:dyDescent="0.25">
      <c r="A19" s="8" t="s">
        <v>125</v>
      </c>
      <c r="B19" s="3" t="s">
        <v>39</v>
      </c>
      <c r="C19" s="2">
        <v>53502081</v>
      </c>
      <c r="D19" s="2">
        <v>44945015</v>
      </c>
      <c r="E19" s="2">
        <v>0</v>
      </c>
    </row>
    <row r="20" spans="1:6" x14ac:dyDescent="0.25">
      <c r="A20" s="8" t="s">
        <v>85</v>
      </c>
      <c r="B20" s="3" t="s">
        <v>39</v>
      </c>
      <c r="C20" s="22">
        <v>53881281</v>
      </c>
      <c r="D20" s="22">
        <v>42257855</v>
      </c>
      <c r="E20" s="22">
        <v>20607288</v>
      </c>
      <c r="F20" s="20" t="s">
        <v>174</v>
      </c>
    </row>
    <row r="21" spans="1:6" s="16" customFormat="1" x14ac:dyDescent="0.25">
      <c r="A21" s="8" t="s">
        <v>61</v>
      </c>
      <c r="B21" s="3" t="s">
        <v>39</v>
      </c>
      <c r="C21" s="2">
        <v>39734507</v>
      </c>
      <c r="D21" s="2">
        <v>40728878</v>
      </c>
      <c r="E21" s="2">
        <v>0</v>
      </c>
      <c r="F21" s="20"/>
    </row>
    <row r="22" spans="1:6" x14ac:dyDescent="0.25">
      <c r="A22" s="7" t="s">
        <v>3</v>
      </c>
      <c r="B22" s="3" t="s">
        <v>37</v>
      </c>
      <c r="C22" s="2">
        <v>36732324</v>
      </c>
      <c r="D22" s="2">
        <v>37690111</v>
      </c>
      <c r="E22" s="2">
        <v>65450</v>
      </c>
    </row>
    <row r="23" spans="1:6" x14ac:dyDescent="0.25">
      <c r="A23" s="8" t="s">
        <v>108</v>
      </c>
      <c r="B23" s="3" t="s">
        <v>39</v>
      </c>
      <c r="C23" s="2">
        <v>38632475</v>
      </c>
      <c r="D23" s="2">
        <v>36005199</v>
      </c>
      <c r="E23" s="2">
        <v>1061781</v>
      </c>
    </row>
    <row r="24" spans="1:6" x14ac:dyDescent="0.25">
      <c r="A24" s="11" t="s">
        <v>17</v>
      </c>
      <c r="B24" s="3" t="s">
        <v>39</v>
      </c>
      <c r="C24" s="2">
        <v>34089343</v>
      </c>
      <c r="D24" s="2">
        <v>34751367</v>
      </c>
      <c r="E24" s="2">
        <v>25725703</v>
      </c>
      <c r="F24" s="20" t="s">
        <v>174</v>
      </c>
    </row>
    <row r="25" spans="1:6" x14ac:dyDescent="0.25">
      <c r="A25" s="17" t="s">
        <v>88</v>
      </c>
      <c r="B25" s="3" t="s">
        <v>39</v>
      </c>
      <c r="C25" s="22">
        <v>42837683</v>
      </c>
      <c r="D25" s="22">
        <v>33149175</v>
      </c>
      <c r="E25" s="22">
        <v>1615977</v>
      </c>
      <c r="F25" s="20" t="s">
        <v>174</v>
      </c>
    </row>
    <row r="26" spans="1:6" x14ac:dyDescent="0.25">
      <c r="A26" s="8" t="s">
        <v>43</v>
      </c>
      <c r="B26" s="3" t="s">
        <v>39</v>
      </c>
      <c r="C26" s="2">
        <v>33422742</v>
      </c>
      <c r="D26" s="2">
        <v>32802517</v>
      </c>
      <c r="E26" s="2">
        <v>1199068</v>
      </c>
    </row>
    <row r="27" spans="1:6" x14ac:dyDescent="0.25">
      <c r="A27" s="8" t="s">
        <v>109</v>
      </c>
      <c r="B27" s="3" t="s">
        <v>39</v>
      </c>
      <c r="C27" s="2">
        <v>30868502</v>
      </c>
      <c r="D27" s="2">
        <v>30099943</v>
      </c>
      <c r="E27" s="2">
        <v>2197363</v>
      </c>
    </row>
    <row r="28" spans="1:6" ht="30" x14ac:dyDescent="0.25">
      <c r="A28" s="8" t="s">
        <v>33</v>
      </c>
      <c r="B28" s="3" t="s">
        <v>39</v>
      </c>
      <c r="C28" s="2">
        <v>60076970</v>
      </c>
      <c r="D28" s="2">
        <v>29119018</v>
      </c>
      <c r="E28" s="2">
        <v>103682</v>
      </c>
    </row>
    <row r="29" spans="1:6" x14ac:dyDescent="0.25">
      <c r="A29" s="8" t="s">
        <v>84</v>
      </c>
      <c r="B29" s="3" t="s">
        <v>39</v>
      </c>
      <c r="C29" s="2">
        <v>37606393</v>
      </c>
      <c r="D29" s="2">
        <v>26926873</v>
      </c>
      <c r="E29" s="2">
        <v>1090096</v>
      </c>
    </row>
    <row r="30" spans="1:6" x14ac:dyDescent="0.25">
      <c r="A30" s="8" t="s">
        <v>93</v>
      </c>
      <c r="B30" s="3" t="s">
        <v>39</v>
      </c>
      <c r="C30" s="2">
        <v>26904528</v>
      </c>
      <c r="D30" s="2">
        <v>26016468</v>
      </c>
      <c r="E30" s="2">
        <v>888618</v>
      </c>
    </row>
    <row r="31" spans="1:6" x14ac:dyDescent="0.25">
      <c r="A31" s="7" t="s">
        <v>133</v>
      </c>
      <c r="B31" s="3" t="s">
        <v>39</v>
      </c>
      <c r="C31" s="2">
        <v>14972409</v>
      </c>
      <c r="D31" s="2">
        <v>25224956</v>
      </c>
      <c r="E31" s="2">
        <v>311598</v>
      </c>
    </row>
    <row r="32" spans="1:6" x14ac:dyDescent="0.25">
      <c r="A32" s="8" t="s">
        <v>42</v>
      </c>
      <c r="B32" s="3" t="s">
        <v>39</v>
      </c>
      <c r="C32" s="2">
        <v>22856542</v>
      </c>
      <c r="D32" s="2">
        <v>24067176</v>
      </c>
      <c r="E32" s="2">
        <v>1727435</v>
      </c>
    </row>
    <row r="33" spans="1:6" x14ac:dyDescent="0.25">
      <c r="A33" s="7" t="s">
        <v>4</v>
      </c>
      <c r="B33" s="3" t="s">
        <v>39</v>
      </c>
      <c r="C33" s="2">
        <v>22570922</v>
      </c>
      <c r="D33" s="2">
        <v>22376548</v>
      </c>
      <c r="E33" s="2">
        <v>166050</v>
      </c>
    </row>
    <row r="34" spans="1:6" x14ac:dyDescent="0.25">
      <c r="A34" s="8" t="s">
        <v>46</v>
      </c>
      <c r="B34" s="3" t="s">
        <v>37</v>
      </c>
      <c r="C34" s="22">
        <v>18225649</v>
      </c>
      <c r="D34" s="22">
        <v>21693158</v>
      </c>
      <c r="E34" s="22">
        <v>7545250</v>
      </c>
      <c r="F34" s="20" t="s">
        <v>174</v>
      </c>
    </row>
    <row r="35" spans="1:6" ht="45" x14ac:dyDescent="0.25">
      <c r="A35" s="8" t="s">
        <v>166</v>
      </c>
      <c r="B35" s="3" t="s">
        <v>39</v>
      </c>
      <c r="C35" s="22">
        <v>26512100</v>
      </c>
      <c r="D35" s="22">
        <v>17285552</v>
      </c>
      <c r="E35" s="22">
        <v>1385512</v>
      </c>
      <c r="F35" s="20" t="s">
        <v>174</v>
      </c>
    </row>
    <row r="36" spans="1:6" x14ac:dyDescent="0.25">
      <c r="A36" s="8" t="s">
        <v>123</v>
      </c>
      <c r="B36" s="3" t="s">
        <v>39</v>
      </c>
      <c r="C36" s="22">
        <v>17168724</v>
      </c>
      <c r="D36" s="22">
        <v>17256085</v>
      </c>
      <c r="E36" s="22">
        <v>159011</v>
      </c>
      <c r="F36" s="20" t="s">
        <v>174</v>
      </c>
    </row>
    <row r="37" spans="1:6" x14ac:dyDescent="0.25">
      <c r="A37" s="11" t="s">
        <v>5</v>
      </c>
      <c r="B37" s="3" t="s">
        <v>39</v>
      </c>
      <c r="C37" s="2">
        <v>19972484</v>
      </c>
      <c r="D37" s="2">
        <v>15630996</v>
      </c>
      <c r="E37" s="2">
        <v>12064370</v>
      </c>
    </row>
    <row r="38" spans="1:6" x14ac:dyDescent="0.25">
      <c r="A38" s="8" t="s">
        <v>62</v>
      </c>
      <c r="B38" s="3" t="s">
        <v>39</v>
      </c>
      <c r="C38" s="22">
        <v>17695017</v>
      </c>
      <c r="D38" s="22">
        <v>15172795</v>
      </c>
      <c r="E38" s="22">
        <v>9969355</v>
      </c>
      <c r="F38" s="20" t="s">
        <v>174</v>
      </c>
    </row>
    <row r="39" spans="1:6" x14ac:dyDescent="0.25">
      <c r="A39" s="11" t="s">
        <v>10</v>
      </c>
      <c r="B39" s="3" t="s">
        <v>37</v>
      </c>
      <c r="C39" s="22">
        <v>12668335</v>
      </c>
      <c r="D39" s="22">
        <v>12629722</v>
      </c>
      <c r="E39" s="22">
        <v>1790847</v>
      </c>
      <c r="F39" s="20" t="s">
        <v>174</v>
      </c>
    </row>
    <row r="40" spans="1:6" x14ac:dyDescent="0.25">
      <c r="A40" s="8" t="s">
        <v>112</v>
      </c>
      <c r="B40" s="3" t="s">
        <v>39</v>
      </c>
      <c r="C40" s="2">
        <v>11177888</v>
      </c>
      <c r="D40" s="2">
        <v>12219714</v>
      </c>
      <c r="E40" s="2">
        <v>0</v>
      </c>
    </row>
    <row r="41" spans="1:6" x14ac:dyDescent="0.25">
      <c r="A41" s="8" t="s">
        <v>15</v>
      </c>
      <c r="B41" s="3" t="s">
        <v>39</v>
      </c>
      <c r="C41" s="22">
        <v>10051439</v>
      </c>
      <c r="D41" s="22">
        <v>11618561</v>
      </c>
      <c r="E41" s="22">
        <v>453000</v>
      </c>
      <c r="F41" s="20" t="s">
        <v>174</v>
      </c>
    </row>
    <row r="42" spans="1:6" x14ac:dyDescent="0.25">
      <c r="A42" s="8" t="s">
        <v>63</v>
      </c>
      <c r="B42" s="3" t="s">
        <v>39</v>
      </c>
      <c r="C42" s="2">
        <v>15352923</v>
      </c>
      <c r="D42" s="2">
        <v>11503269</v>
      </c>
      <c r="E42" s="2">
        <v>564126</v>
      </c>
    </row>
    <row r="43" spans="1:6" x14ac:dyDescent="0.25">
      <c r="A43" s="8" t="s">
        <v>116</v>
      </c>
      <c r="B43" s="3" t="s">
        <v>39</v>
      </c>
      <c r="C43" s="22">
        <v>17502356</v>
      </c>
      <c r="D43" s="22">
        <v>11387350</v>
      </c>
      <c r="E43" s="22">
        <v>0</v>
      </c>
      <c r="F43" s="20" t="s">
        <v>174</v>
      </c>
    </row>
    <row r="44" spans="1:6" x14ac:dyDescent="0.25">
      <c r="A44" s="8" t="s">
        <v>117</v>
      </c>
      <c r="B44" s="3" t="s">
        <v>37</v>
      </c>
      <c r="C44" s="22">
        <v>8829774</v>
      </c>
      <c r="D44" s="22">
        <v>8332314</v>
      </c>
      <c r="E44" s="22">
        <v>0</v>
      </c>
      <c r="F44" s="20" t="s">
        <v>174</v>
      </c>
    </row>
    <row r="45" spans="1:6" x14ac:dyDescent="0.25">
      <c r="A45" s="11" t="s">
        <v>8</v>
      </c>
      <c r="B45" s="3" t="s">
        <v>37</v>
      </c>
      <c r="C45" s="2">
        <v>15172295</v>
      </c>
      <c r="D45" s="2">
        <v>7707522</v>
      </c>
      <c r="E45" s="2">
        <v>689000</v>
      </c>
    </row>
    <row r="46" spans="1:6" x14ac:dyDescent="0.25">
      <c r="A46" s="8" t="s">
        <v>94</v>
      </c>
      <c r="B46" s="3" t="s">
        <v>39</v>
      </c>
      <c r="C46" s="22">
        <v>8618975</v>
      </c>
      <c r="D46" s="22">
        <v>7701010</v>
      </c>
      <c r="E46" s="22">
        <v>33669</v>
      </c>
      <c r="F46" s="20" t="s">
        <v>174</v>
      </c>
    </row>
    <row r="47" spans="1:6" x14ac:dyDescent="0.25">
      <c r="A47" s="8" t="s">
        <v>13</v>
      </c>
      <c r="B47" s="3" t="s">
        <v>39</v>
      </c>
      <c r="C47" s="2">
        <v>7541884</v>
      </c>
      <c r="D47" s="2">
        <v>7309371</v>
      </c>
      <c r="E47" s="2">
        <v>361399</v>
      </c>
    </row>
    <row r="48" spans="1:6" x14ac:dyDescent="0.25">
      <c r="A48" s="8" t="s">
        <v>118</v>
      </c>
      <c r="B48" s="3" t="s">
        <v>39</v>
      </c>
      <c r="C48" s="22">
        <v>4308208</v>
      </c>
      <c r="D48" s="22">
        <v>6161366</v>
      </c>
      <c r="E48" s="22">
        <v>129300</v>
      </c>
      <c r="F48" s="20" t="s">
        <v>174</v>
      </c>
    </row>
    <row r="49" spans="1:6" x14ac:dyDescent="0.25">
      <c r="A49" s="8" t="s">
        <v>91</v>
      </c>
      <c r="B49" s="3" t="s">
        <v>39</v>
      </c>
      <c r="C49" s="22">
        <v>9663950</v>
      </c>
      <c r="D49" s="22">
        <v>5812333</v>
      </c>
      <c r="E49" s="22">
        <v>148503</v>
      </c>
      <c r="F49" s="20" t="s">
        <v>174</v>
      </c>
    </row>
    <row r="50" spans="1:6" x14ac:dyDescent="0.25">
      <c r="A50" s="11" t="s">
        <v>143</v>
      </c>
      <c r="B50" s="3" t="s">
        <v>39</v>
      </c>
      <c r="C50" s="22">
        <v>5007125</v>
      </c>
      <c r="D50" s="22">
        <v>5510148</v>
      </c>
      <c r="E50" s="22">
        <v>345000</v>
      </c>
      <c r="F50" s="20" t="s">
        <v>174</v>
      </c>
    </row>
    <row r="51" spans="1:6" ht="30" x14ac:dyDescent="0.25">
      <c r="A51" s="11" t="s">
        <v>131</v>
      </c>
      <c r="B51" s="3">
        <v>527</v>
      </c>
      <c r="C51" s="2">
        <v>5371059</v>
      </c>
      <c r="D51" s="2">
        <v>5495456</v>
      </c>
      <c r="E51" s="2">
        <v>3717278</v>
      </c>
    </row>
    <row r="52" spans="1:6" x14ac:dyDescent="0.25">
      <c r="A52" s="8" t="s">
        <v>111</v>
      </c>
      <c r="B52" s="3" t="s">
        <v>39</v>
      </c>
      <c r="C52" s="2">
        <v>4673665</v>
      </c>
      <c r="D52" s="2">
        <v>5181805</v>
      </c>
      <c r="E52" s="2">
        <v>842203</v>
      </c>
    </row>
    <row r="53" spans="1:6" ht="30" x14ac:dyDescent="0.25">
      <c r="A53" s="11" t="s">
        <v>25</v>
      </c>
      <c r="B53" s="3" t="s">
        <v>39</v>
      </c>
      <c r="C53" s="2">
        <v>2983352</v>
      </c>
      <c r="D53" s="2">
        <v>4979036</v>
      </c>
      <c r="E53" s="2">
        <v>294500</v>
      </c>
    </row>
    <row r="54" spans="1:6" ht="30" x14ac:dyDescent="0.25">
      <c r="A54" s="8" t="s">
        <v>95</v>
      </c>
      <c r="B54" s="3" t="s">
        <v>39</v>
      </c>
      <c r="C54" s="22">
        <v>5024926</v>
      </c>
      <c r="D54" s="22">
        <v>4936962</v>
      </c>
      <c r="E54" s="22">
        <v>450432</v>
      </c>
      <c r="F54" s="20" t="s">
        <v>174</v>
      </c>
    </row>
    <row r="55" spans="1:6" ht="30" x14ac:dyDescent="0.25">
      <c r="A55" s="11" t="s">
        <v>70</v>
      </c>
      <c r="B55" s="3" t="s">
        <v>39</v>
      </c>
      <c r="C55" s="2">
        <v>4673318</v>
      </c>
      <c r="D55" s="2">
        <v>4792314</v>
      </c>
      <c r="E55" s="2">
        <v>0</v>
      </c>
    </row>
    <row r="56" spans="1:6" x14ac:dyDescent="0.25">
      <c r="A56" s="11" t="s">
        <v>106</v>
      </c>
      <c r="B56" s="3" t="s">
        <v>39</v>
      </c>
      <c r="C56" s="22">
        <v>3895801</v>
      </c>
      <c r="D56" s="22">
        <v>4337617</v>
      </c>
      <c r="E56" s="22">
        <v>0</v>
      </c>
      <c r="F56" s="20" t="s">
        <v>174</v>
      </c>
    </row>
    <row r="57" spans="1:6" x14ac:dyDescent="0.25">
      <c r="A57" s="8" t="s">
        <v>28</v>
      </c>
      <c r="B57" s="3" t="s">
        <v>39</v>
      </c>
      <c r="C57" s="2">
        <v>4935966</v>
      </c>
      <c r="D57" s="2">
        <v>4263721</v>
      </c>
      <c r="E57" s="2">
        <v>139822</v>
      </c>
    </row>
    <row r="58" spans="1:6" x14ac:dyDescent="0.25">
      <c r="A58" s="11" t="s">
        <v>49</v>
      </c>
      <c r="B58" s="3" t="s">
        <v>37</v>
      </c>
      <c r="C58" s="22">
        <v>3703477</v>
      </c>
      <c r="D58" s="22">
        <v>4237551</v>
      </c>
      <c r="E58" s="22">
        <v>1980000</v>
      </c>
      <c r="F58" s="20" t="s">
        <v>174</v>
      </c>
    </row>
    <row r="59" spans="1:6" x14ac:dyDescent="0.25">
      <c r="A59" s="8" t="s">
        <v>52</v>
      </c>
      <c r="B59" s="3" t="s">
        <v>37</v>
      </c>
      <c r="C59" s="22">
        <v>4349043</v>
      </c>
      <c r="D59" s="22">
        <v>4170789</v>
      </c>
      <c r="E59" s="22">
        <v>0</v>
      </c>
      <c r="F59" s="20" t="s">
        <v>174</v>
      </c>
    </row>
    <row r="60" spans="1:6" x14ac:dyDescent="0.25">
      <c r="A60" s="17" t="s">
        <v>64</v>
      </c>
      <c r="B60" s="3" t="s">
        <v>39</v>
      </c>
      <c r="C60" s="2">
        <v>5264862</v>
      </c>
      <c r="D60" s="2">
        <v>4091811</v>
      </c>
      <c r="E60" s="2">
        <v>500009</v>
      </c>
    </row>
    <row r="61" spans="1:6" x14ac:dyDescent="0.25">
      <c r="A61" s="8" t="s">
        <v>89</v>
      </c>
      <c r="B61" s="3" t="s">
        <v>39</v>
      </c>
      <c r="C61" s="22">
        <v>4394861</v>
      </c>
      <c r="D61" s="22">
        <v>4031521</v>
      </c>
      <c r="E61" s="22">
        <v>0</v>
      </c>
      <c r="F61" s="20" t="s">
        <v>174</v>
      </c>
    </row>
    <row r="62" spans="1:6" x14ac:dyDescent="0.25">
      <c r="A62" s="11" t="s">
        <v>20</v>
      </c>
      <c r="B62" s="3" t="s">
        <v>37</v>
      </c>
      <c r="C62" s="22">
        <v>4835134</v>
      </c>
      <c r="D62" s="22">
        <v>3907892</v>
      </c>
      <c r="E62" s="22">
        <v>1490458</v>
      </c>
      <c r="F62" s="20" t="s">
        <v>174</v>
      </c>
    </row>
    <row r="63" spans="1:6" ht="30" x14ac:dyDescent="0.25">
      <c r="A63" s="11" t="s">
        <v>48</v>
      </c>
      <c r="B63" s="3">
        <v>527</v>
      </c>
      <c r="C63" s="2">
        <v>3871640</v>
      </c>
      <c r="D63" s="2">
        <v>3871640</v>
      </c>
      <c r="E63" s="2">
        <f>5129000+440020</f>
        <v>5569020</v>
      </c>
    </row>
    <row r="64" spans="1:6" ht="30" x14ac:dyDescent="0.25">
      <c r="A64" s="8" t="s">
        <v>120</v>
      </c>
      <c r="B64" s="3" t="s">
        <v>39</v>
      </c>
      <c r="C64" s="22">
        <v>3989040</v>
      </c>
      <c r="D64" s="22">
        <v>3700004</v>
      </c>
      <c r="E64" s="22">
        <v>0</v>
      </c>
      <c r="F64" s="20" t="s">
        <v>174</v>
      </c>
    </row>
    <row r="65" spans="1:6" ht="30" x14ac:dyDescent="0.25">
      <c r="A65" s="8" t="s">
        <v>87</v>
      </c>
      <c r="B65" s="3" t="s">
        <v>39</v>
      </c>
      <c r="C65" s="22">
        <v>2805182</v>
      </c>
      <c r="D65" s="22">
        <v>2955338</v>
      </c>
      <c r="E65" s="22">
        <v>0</v>
      </c>
      <c r="F65" s="20" t="s">
        <v>174</v>
      </c>
    </row>
    <row r="66" spans="1:6" ht="30" x14ac:dyDescent="0.25">
      <c r="A66" s="11" t="s">
        <v>102</v>
      </c>
      <c r="B66" s="3" t="s">
        <v>39</v>
      </c>
      <c r="C66" s="22">
        <v>2924386</v>
      </c>
      <c r="D66" s="22">
        <v>2909410</v>
      </c>
      <c r="E66" s="22">
        <v>0</v>
      </c>
      <c r="F66" s="20" t="s">
        <v>174</v>
      </c>
    </row>
    <row r="67" spans="1:6" ht="30" x14ac:dyDescent="0.25">
      <c r="A67" s="11" t="s">
        <v>56</v>
      </c>
      <c r="B67" s="3" t="s">
        <v>37</v>
      </c>
      <c r="C67" s="2">
        <v>5087718</v>
      </c>
      <c r="D67" s="2">
        <v>2785895</v>
      </c>
      <c r="E67" s="2">
        <v>50000</v>
      </c>
    </row>
    <row r="68" spans="1:6" x14ac:dyDescent="0.25">
      <c r="A68" s="8" t="s">
        <v>83</v>
      </c>
      <c r="B68" s="3" t="s">
        <v>39</v>
      </c>
      <c r="C68" s="22">
        <v>2738189</v>
      </c>
      <c r="D68" s="22">
        <v>2772467</v>
      </c>
      <c r="E68" s="22">
        <v>431462</v>
      </c>
      <c r="F68" s="20" t="s">
        <v>174</v>
      </c>
    </row>
    <row r="69" spans="1:6" ht="30" x14ac:dyDescent="0.25">
      <c r="A69" s="8" t="s">
        <v>45</v>
      </c>
      <c r="B69" s="3" t="s">
        <v>39</v>
      </c>
      <c r="C69" s="2">
        <v>3416043</v>
      </c>
      <c r="D69" s="2">
        <v>2765096</v>
      </c>
      <c r="E69" s="2">
        <v>101294</v>
      </c>
    </row>
    <row r="70" spans="1:6" x14ac:dyDescent="0.25">
      <c r="A70" s="8" t="s">
        <v>30</v>
      </c>
      <c r="B70" s="3" t="s">
        <v>39</v>
      </c>
      <c r="C70" s="2">
        <v>3340384</v>
      </c>
      <c r="D70" s="2">
        <v>2751099</v>
      </c>
      <c r="E70" s="2">
        <v>276000</v>
      </c>
    </row>
    <row r="71" spans="1:6" x14ac:dyDescent="0.25">
      <c r="A71" s="11" t="s">
        <v>172</v>
      </c>
      <c r="B71" s="3" t="s">
        <v>39</v>
      </c>
      <c r="C71" s="22">
        <v>2706658</v>
      </c>
      <c r="D71" s="22">
        <v>2678391</v>
      </c>
      <c r="E71" s="22">
        <v>1460676</v>
      </c>
      <c r="F71" s="20" t="s">
        <v>174</v>
      </c>
    </row>
    <row r="72" spans="1:6" x14ac:dyDescent="0.25">
      <c r="A72" s="8" t="s">
        <v>55</v>
      </c>
      <c r="B72" s="3" t="s">
        <v>39</v>
      </c>
      <c r="C72" s="22">
        <v>1706622</v>
      </c>
      <c r="D72" s="22">
        <v>2575933</v>
      </c>
      <c r="E72" s="22">
        <v>116875</v>
      </c>
      <c r="F72" s="20" t="s">
        <v>174</v>
      </c>
    </row>
    <row r="73" spans="1:6" x14ac:dyDescent="0.25">
      <c r="A73" s="8" t="s">
        <v>18</v>
      </c>
      <c r="B73" s="3" t="s">
        <v>39</v>
      </c>
      <c r="C73" s="22">
        <v>1764225</v>
      </c>
      <c r="D73" s="22">
        <v>2566524</v>
      </c>
      <c r="E73" s="22">
        <v>1381298</v>
      </c>
      <c r="F73" s="20" t="s">
        <v>174</v>
      </c>
    </row>
    <row r="74" spans="1:6" ht="30" x14ac:dyDescent="0.25">
      <c r="A74" s="8" t="s">
        <v>122</v>
      </c>
      <c r="B74" s="3" t="s">
        <v>39</v>
      </c>
      <c r="C74" s="2">
        <v>3059527</v>
      </c>
      <c r="D74" s="2">
        <v>2436584</v>
      </c>
      <c r="E74" s="2">
        <v>1270078</v>
      </c>
    </row>
    <row r="75" spans="1:6" ht="30" x14ac:dyDescent="0.25">
      <c r="A75" s="11" t="s">
        <v>27</v>
      </c>
      <c r="B75" s="3" t="s">
        <v>39</v>
      </c>
      <c r="C75" s="22">
        <v>2020040</v>
      </c>
      <c r="D75" s="22">
        <v>2414360</v>
      </c>
      <c r="E75" s="22">
        <v>0</v>
      </c>
      <c r="F75" s="20" t="s">
        <v>174</v>
      </c>
    </row>
    <row r="76" spans="1:6" ht="30" x14ac:dyDescent="0.25">
      <c r="A76" s="8" t="s">
        <v>177</v>
      </c>
      <c r="B76" s="3" t="s">
        <v>39</v>
      </c>
      <c r="C76" s="22">
        <v>2571733</v>
      </c>
      <c r="D76" s="22">
        <v>2401497</v>
      </c>
      <c r="E76" s="22">
        <v>0</v>
      </c>
      <c r="F76" s="20" t="s">
        <v>174</v>
      </c>
    </row>
    <row r="77" spans="1:6" x14ac:dyDescent="0.25">
      <c r="A77" s="8" t="s">
        <v>97</v>
      </c>
      <c r="B77" s="3" t="s">
        <v>39</v>
      </c>
      <c r="C77" s="22">
        <v>2551243</v>
      </c>
      <c r="D77" s="22">
        <v>2344512</v>
      </c>
      <c r="E77" s="22">
        <v>0</v>
      </c>
      <c r="F77" s="20" t="s">
        <v>174</v>
      </c>
    </row>
    <row r="78" spans="1:6" x14ac:dyDescent="0.25">
      <c r="A78" s="8" t="s">
        <v>65</v>
      </c>
      <c r="B78" s="3" t="s">
        <v>39</v>
      </c>
      <c r="C78" s="22">
        <v>3479660</v>
      </c>
      <c r="D78" s="22">
        <v>2302615</v>
      </c>
      <c r="E78" s="22">
        <v>65125</v>
      </c>
      <c r="F78" s="20" t="s">
        <v>174</v>
      </c>
    </row>
    <row r="79" spans="1:6" x14ac:dyDescent="0.25">
      <c r="A79" s="8" t="s">
        <v>171</v>
      </c>
      <c r="B79" s="3" t="s">
        <v>37</v>
      </c>
      <c r="C79" s="22">
        <v>2221621</v>
      </c>
      <c r="D79" s="22">
        <v>2230576</v>
      </c>
      <c r="E79" s="22">
        <v>36621</v>
      </c>
      <c r="F79" s="20" t="s">
        <v>174</v>
      </c>
    </row>
    <row r="80" spans="1:6" ht="30" x14ac:dyDescent="0.25">
      <c r="A80" s="8" t="s">
        <v>34</v>
      </c>
      <c r="B80" s="3" t="s">
        <v>39</v>
      </c>
      <c r="C80" s="22">
        <v>2296814</v>
      </c>
      <c r="D80" s="22">
        <v>2200958</v>
      </c>
      <c r="E80" s="22">
        <v>8500</v>
      </c>
      <c r="F80" s="20" t="s">
        <v>174</v>
      </c>
    </row>
    <row r="81" spans="1:6" ht="30" x14ac:dyDescent="0.25">
      <c r="A81" s="8" t="s">
        <v>100</v>
      </c>
      <c r="B81" s="3" t="s">
        <v>39</v>
      </c>
      <c r="C81" s="22">
        <v>2114463</v>
      </c>
      <c r="D81" s="22">
        <v>2169106</v>
      </c>
      <c r="E81" s="22">
        <v>0</v>
      </c>
      <c r="F81" s="20" t="s">
        <v>174</v>
      </c>
    </row>
    <row r="82" spans="1:6" ht="30" x14ac:dyDescent="0.25">
      <c r="A82" s="11" t="s">
        <v>124</v>
      </c>
      <c r="B82" s="3" t="s">
        <v>37</v>
      </c>
      <c r="C82" s="22">
        <v>1257397</v>
      </c>
      <c r="D82" s="22">
        <v>1948415</v>
      </c>
      <c r="E82" s="22">
        <v>237250</v>
      </c>
      <c r="F82" s="20" t="s">
        <v>174</v>
      </c>
    </row>
    <row r="83" spans="1:6" x14ac:dyDescent="0.25">
      <c r="A83" s="11" t="s">
        <v>137</v>
      </c>
      <c r="B83" s="3" t="s">
        <v>37</v>
      </c>
      <c r="C83" s="22">
        <v>1893431</v>
      </c>
      <c r="D83" s="22">
        <v>1920406</v>
      </c>
      <c r="E83" s="22">
        <v>209200</v>
      </c>
      <c r="F83" s="20" t="s">
        <v>174</v>
      </c>
    </row>
    <row r="84" spans="1:6" x14ac:dyDescent="0.25">
      <c r="A84" s="11" t="s">
        <v>40</v>
      </c>
      <c r="B84" s="3">
        <v>527</v>
      </c>
      <c r="C84" s="2">
        <v>2350779</v>
      </c>
      <c r="D84" s="2">
        <v>1918948</v>
      </c>
      <c r="E84" s="2">
        <f>83428+1048200-4600</f>
        <v>1127028</v>
      </c>
    </row>
    <row r="85" spans="1:6" ht="30" x14ac:dyDescent="0.25">
      <c r="A85" s="11" t="s">
        <v>128</v>
      </c>
      <c r="B85" s="3">
        <v>527</v>
      </c>
      <c r="C85" s="2">
        <v>1786767</v>
      </c>
      <c r="D85" s="2">
        <v>1811751</v>
      </c>
      <c r="E85" s="2">
        <f>430980+163969</f>
        <v>594949</v>
      </c>
    </row>
    <row r="86" spans="1:6" ht="30" x14ac:dyDescent="0.25">
      <c r="A86" s="31" t="s">
        <v>96</v>
      </c>
      <c r="B86" s="5" t="s">
        <v>39</v>
      </c>
      <c r="C86" s="32">
        <v>1749430</v>
      </c>
      <c r="D86" s="32">
        <v>1754558</v>
      </c>
      <c r="E86" s="32">
        <v>0</v>
      </c>
    </row>
    <row r="87" spans="1:6" x14ac:dyDescent="0.25">
      <c r="A87" s="11" t="s">
        <v>148</v>
      </c>
      <c r="B87" s="3" t="s">
        <v>37</v>
      </c>
      <c r="C87" s="2">
        <v>1866649</v>
      </c>
      <c r="D87" s="2">
        <v>1724918</v>
      </c>
      <c r="E87" s="2">
        <v>55383</v>
      </c>
    </row>
    <row r="88" spans="1:6" x14ac:dyDescent="0.25">
      <c r="A88" s="8" t="s">
        <v>76</v>
      </c>
      <c r="B88" s="3" t="s">
        <v>39</v>
      </c>
      <c r="C88" s="22">
        <v>1577658</v>
      </c>
      <c r="D88" s="22">
        <v>1581044</v>
      </c>
      <c r="E88" s="22">
        <v>0</v>
      </c>
      <c r="F88" s="20" t="s">
        <v>174</v>
      </c>
    </row>
    <row r="89" spans="1:6" ht="30" x14ac:dyDescent="0.25">
      <c r="A89" s="8" t="s">
        <v>170</v>
      </c>
      <c r="B89" s="3" t="s">
        <v>39</v>
      </c>
      <c r="C89" s="2">
        <v>2089978</v>
      </c>
      <c r="D89" s="2">
        <v>1574827</v>
      </c>
      <c r="E89" s="2">
        <v>326417</v>
      </c>
    </row>
    <row r="90" spans="1:6" ht="30" x14ac:dyDescent="0.25">
      <c r="A90" s="8" t="s">
        <v>103</v>
      </c>
      <c r="B90" s="3" t="s">
        <v>39</v>
      </c>
      <c r="C90" s="2">
        <v>1640500</v>
      </c>
      <c r="D90" s="2">
        <v>1477752</v>
      </c>
      <c r="E90" s="2">
        <v>0</v>
      </c>
    </row>
    <row r="91" spans="1:6" x14ac:dyDescent="0.25">
      <c r="A91" s="11" t="s">
        <v>144</v>
      </c>
      <c r="B91" s="3" t="s">
        <v>37</v>
      </c>
      <c r="C91" s="22">
        <v>1638310</v>
      </c>
      <c r="D91" s="22">
        <v>1463260</v>
      </c>
      <c r="E91" s="22">
        <v>0</v>
      </c>
      <c r="F91" s="20" t="s">
        <v>174</v>
      </c>
    </row>
    <row r="92" spans="1:6" ht="30" x14ac:dyDescent="0.25">
      <c r="A92" s="11" t="s">
        <v>75</v>
      </c>
      <c r="B92" s="3" t="s">
        <v>39</v>
      </c>
      <c r="C92" s="2">
        <v>1633894</v>
      </c>
      <c r="D92" s="2">
        <v>1406111</v>
      </c>
      <c r="E92" s="2">
        <v>111551</v>
      </c>
    </row>
    <row r="93" spans="1:6" x14ac:dyDescent="0.25">
      <c r="A93" s="11" t="s">
        <v>142</v>
      </c>
      <c r="B93" s="3" t="s">
        <v>37</v>
      </c>
      <c r="C93" s="22">
        <v>1483937</v>
      </c>
      <c r="D93" s="22">
        <v>1402934</v>
      </c>
      <c r="E93" s="22">
        <v>30000</v>
      </c>
      <c r="F93" s="20" t="s">
        <v>174</v>
      </c>
    </row>
    <row r="94" spans="1:6" ht="30" x14ac:dyDescent="0.25">
      <c r="A94" s="11" t="s">
        <v>72</v>
      </c>
      <c r="B94" s="3" t="s">
        <v>37</v>
      </c>
      <c r="C94" s="22">
        <v>2129068</v>
      </c>
      <c r="D94" s="22">
        <v>1373970</v>
      </c>
      <c r="E94" s="22">
        <v>526184</v>
      </c>
      <c r="F94" s="20" t="s">
        <v>174</v>
      </c>
    </row>
    <row r="95" spans="1:6" ht="30" x14ac:dyDescent="0.25">
      <c r="A95" s="8" t="s">
        <v>22</v>
      </c>
      <c r="B95" s="3" t="s">
        <v>39</v>
      </c>
      <c r="C95" s="22">
        <v>1558241</v>
      </c>
      <c r="D95" s="22">
        <v>1293202</v>
      </c>
      <c r="E95" s="22">
        <v>97000</v>
      </c>
      <c r="F95" s="20" t="s">
        <v>174</v>
      </c>
    </row>
    <row r="96" spans="1:6" x14ac:dyDescent="0.25">
      <c r="A96" s="8" t="s">
        <v>41</v>
      </c>
      <c r="B96" s="3" t="s">
        <v>39</v>
      </c>
      <c r="C96" s="22">
        <v>1283989</v>
      </c>
      <c r="D96" s="22">
        <v>1281429</v>
      </c>
      <c r="E96" s="22">
        <v>0</v>
      </c>
      <c r="F96" s="20" t="s">
        <v>174</v>
      </c>
    </row>
    <row r="97" spans="1:6" x14ac:dyDescent="0.25">
      <c r="A97" s="11" t="s">
        <v>16</v>
      </c>
      <c r="B97" s="3">
        <v>527</v>
      </c>
      <c r="C97" s="2">
        <v>1226978</v>
      </c>
      <c r="D97" s="2">
        <v>1196493</v>
      </c>
      <c r="E97" s="2">
        <f>2000+1027666-5793</f>
        <v>1023873</v>
      </c>
    </row>
    <row r="98" spans="1:6" x14ac:dyDescent="0.25">
      <c r="A98" s="8" t="s">
        <v>24</v>
      </c>
      <c r="B98" s="3" t="s">
        <v>37</v>
      </c>
      <c r="C98" s="2">
        <v>2412068</v>
      </c>
      <c r="D98" s="2">
        <v>1187049</v>
      </c>
      <c r="E98" s="2">
        <v>34700</v>
      </c>
    </row>
    <row r="99" spans="1:6" x14ac:dyDescent="0.25">
      <c r="A99" s="8" t="s">
        <v>50</v>
      </c>
      <c r="B99" s="3" t="s">
        <v>39</v>
      </c>
      <c r="C99" s="2">
        <v>993995</v>
      </c>
      <c r="D99" s="2">
        <v>1143937</v>
      </c>
      <c r="E99" s="2">
        <v>156390</v>
      </c>
    </row>
    <row r="100" spans="1:6" ht="30" x14ac:dyDescent="0.25">
      <c r="A100" s="8" t="s">
        <v>161</v>
      </c>
      <c r="B100" s="3" t="s">
        <v>39</v>
      </c>
      <c r="C100" s="22">
        <v>1166744</v>
      </c>
      <c r="D100" s="22">
        <v>1067826</v>
      </c>
      <c r="E100" s="22">
        <v>0</v>
      </c>
      <c r="F100" s="20" t="s">
        <v>174</v>
      </c>
    </row>
    <row r="101" spans="1:6" x14ac:dyDescent="0.25">
      <c r="A101" s="11" t="s">
        <v>147</v>
      </c>
      <c r="B101" s="3" t="s">
        <v>39</v>
      </c>
      <c r="C101" s="22">
        <v>1251994</v>
      </c>
      <c r="D101" s="22">
        <v>1065219</v>
      </c>
      <c r="E101" s="22">
        <v>0</v>
      </c>
      <c r="F101" s="20" t="s">
        <v>174</v>
      </c>
    </row>
    <row r="102" spans="1:6" ht="30" x14ac:dyDescent="0.25">
      <c r="A102" s="8" t="s">
        <v>77</v>
      </c>
      <c r="B102" s="3" t="s">
        <v>39</v>
      </c>
      <c r="C102" s="22">
        <v>667897</v>
      </c>
      <c r="D102" s="22">
        <v>1017193</v>
      </c>
      <c r="E102" s="22">
        <v>49897</v>
      </c>
      <c r="F102" s="20" t="s">
        <v>174</v>
      </c>
    </row>
    <row r="103" spans="1:6" ht="30" x14ac:dyDescent="0.25">
      <c r="A103" s="11" t="s">
        <v>53</v>
      </c>
      <c r="B103" s="3" t="s">
        <v>39</v>
      </c>
      <c r="C103" s="22">
        <v>529000</v>
      </c>
      <c r="D103" s="22">
        <v>1011752</v>
      </c>
      <c r="E103" s="22">
        <v>950000</v>
      </c>
      <c r="F103" s="20" t="s">
        <v>174</v>
      </c>
    </row>
    <row r="104" spans="1:6" x14ac:dyDescent="0.25">
      <c r="A104" s="8" t="s">
        <v>44</v>
      </c>
      <c r="B104" s="3" t="s">
        <v>37</v>
      </c>
      <c r="C104" s="2">
        <v>715032</v>
      </c>
      <c r="D104" s="2">
        <v>964738</v>
      </c>
      <c r="E104" s="2">
        <v>302208</v>
      </c>
    </row>
    <row r="105" spans="1:6" x14ac:dyDescent="0.25">
      <c r="A105" s="8" t="s">
        <v>31</v>
      </c>
      <c r="B105" s="3" t="s">
        <v>39</v>
      </c>
      <c r="C105" s="22">
        <v>176055</v>
      </c>
      <c r="D105" s="22">
        <v>944051</v>
      </c>
      <c r="E105" s="22">
        <v>0</v>
      </c>
      <c r="F105" s="20" t="s">
        <v>174</v>
      </c>
    </row>
    <row r="106" spans="1:6" x14ac:dyDescent="0.25">
      <c r="A106" s="8" t="s">
        <v>121</v>
      </c>
      <c r="B106" s="3" t="s">
        <v>39</v>
      </c>
      <c r="C106" s="2">
        <v>903211</v>
      </c>
      <c r="D106" s="2">
        <v>926340</v>
      </c>
      <c r="E106" s="2">
        <v>0</v>
      </c>
    </row>
    <row r="107" spans="1:6" x14ac:dyDescent="0.25">
      <c r="A107" s="11" t="s">
        <v>145</v>
      </c>
      <c r="B107" s="3" t="s">
        <v>39</v>
      </c>
      <c r="C107" s="22">
        <v>1038421</v>
      </c>
      <c r="D107" s="22">
        <v>912442</v>
      </c>
      <c r="E107" s="22">
        <v>0</v>
      </c>
      <c r="F107" s="20" t="s">
        <v>174</v>
      </c>
    </row>
    <row r="108" spans="1:6" x14ac:dyDescent="0.25">
      <c r="A108" s="11" t="s">
        <v>146</v>
      </c>
      <c r="B108" s="3" t="s">
        <v>37</v>
      </c>
      <c r="C108" s="22">
        <v>968233</v>
      </c>
      <c r="D108" s="22">
        <v>911367</v>
      </c>
      <c r="E108" s="22">
        <v>0</v>
      </c>
      <c r="F108" s="20" t="s">
        <v>174</v>
      </c>
    </row>
    <row r="109" spans="1:6" x14ac:dyDescent="0.25">
      <c r="A109" s="8" t="s">
        <v>90</v>
      </c>
      <c r="B109" s="3" t="s">
        <v>39</v>
      </c>
      <c r="C109" s="22">
        <v>931878</v>
      </c>
      <c r="D109" s="22">
        <v>891977</v>
      </c>
      <c r="E109" s="22">
        <v>0</v>
      </c>
      <c r="F109" s="20" t="s">
        <v>174</v>
      </c>
    </row>
    <row r="110" spans="1:6" x14ac:dyDescent="0.25">
      <c r="A110" s="8" t="s">
        <v>79</v>
      </c>
      <c r="B110" s="3" t="s">
        <v>39</v>
      </c>
      <c r="C110" s="2">
        <v>1046279</v>
      </c>
      <c r="D110" s="2">
        <v>877943</v>
      </c>
      <c r="E110" s="2">
        <v>0</v>
      </c>
    </row>
    <row r="111" spans="1:6" x14ac:dyDescent="0.25">
      <c r="A111" s="11" t="s">
        <v>141</v>
      </c>
      <c r="B111" s="3" t="s">
        <v>39</v>
      </c>
      <c r="C111" s="22">
        <v>1083927</v>
      </c>
      <c r="D111" s="22">
        <v>874798</v>
      </c>
      <c r="E111" s="22">
        <v>0</v>
      </c>
      <c r="F111" s="20" t="s">
        <v>174</v>
      </c>
    </row>
    <row r="112" spans="1:6" x14ac:dyDescent="0.25">
      <c r="A112" s="11" t="s">
        <v>138</v>
      </c>
      <c r="B112" s="3" t="s">
        <v>39</v>
      </c>
      <c r="C112" s="22">
        <v>798590</v>
      </c>
      <c r="D112" s="22">
        <v>868857</v>
      </c>
      <c r="E112" s="22">
        <v>153700</v>
      </c>
      <c r="F112" s="20" t="s">
        <v>174</v>
      </c>
    </row>
    <row r="113" spans="1:6" ht="30" x14ac:dyDescent="0.25">
      <c r="A113" s="11" t="s">
        <v>47</v>
      </c>
      <c r="B113" s="3" t="s">
        <v>39</v>
      </c>
      <c r="C113" s="2">
        <v>1282476</v>
      </c>
      <c r="D113" s="2">
        <v>868402</v>
      </c>
      <c r="E113" s="2">
        <v>64900</v>
      </c>
    </row>
    <row r="114" spans="1:6" x14ac:dyDescent="0.25">
      <c r="A114" s="11" t="s">
        <v>140</v>
      </c>
      <c r="B114" s="3" t="s">
        <v>37</v>
      </c>
      <c r="C114" s="22">
        <v>616532</v>
      </c>
      <c r="D114" s="22">
        <v>814168</v>
      </c>
      <c r="E114" s="22">
        <v>0</v>
      </c>
      <c r="F114" s="20" t="s">
        <v>174</v>
      </c>
    </row>
    <row r="115" spans="1:6" x14ac:dyDescent="0.25">
      <c r="A115" s="8" t="s">
        <v>98</v>
      </c>
      <c r="B115" s="3" t="s">
        <v>39</v>
      </c>
      <c r="C115" s="22">
        <v>1062995</v>
      </c>
      <c r="D115" s="22">
        <v>750326</v>
      </c>
      <c r="E115" s="22">
        <v>0</v>
      </c>
      <c r="F115" s="20" t="s">
        <v>174</v>
      </c>
    </row>
    <row r="116" spans="1:6" x14ac:dyDescent="0.25">
      <c r="A116" s="8" t="s">
        <v>67</v>
      </c>
      <c r="B116" s="3" t="s">
        <v>39</v>
      </c>
      <c r="C116" s="2">
        <v>788902</v>
      </c>
      <c r="D116" s="2">
        <v>720942</v>
      </c>
      <c r="E116" s="2">
        <v>0</v>
      </c>
    </row>
    <row r="117" spans="1:6" x14ac:dyDescent="0.25">
      <c r="A117" s="11" t="s">
        <v>105</v>
      </c>
      <c r="B117" s="3" t="s">
        <v>39</v>
      </c>
      <c r="C117" s="22">
        <v>120588</v>
      </c>
      <c r="D117" s="22">
        <v>715966</v>
      </c>
      <c r="E117" s="22">
        <v>0</v>
      </c>
      <c r="F117" s="20" t="s">
        <v>174</v>
      </c>
    </row>
    <row r="118" spans="1:6" ht="30" x14ac:dyDescent="0.25">
      <c r="A118" s="8" t="s">
        <v>158</v>
      </c>
      <c r="B118" s="3" t="s">
        <v>39</v>
      </c>
      <c r="C118" s="2">
        <v>910133</v>
      </c>
      <c r="D118" s="2">
        <v>701668</v>
      </c>
      <c r="E118" s="2">
        <v>0</v>
      </c>
    </row>
    <row r="119" spans="1:6" x14ac:dyDescent="0.25">
      <c r="A119" s="11" t="s">
        <v>139</v>
      </c>
      <c r="B119" s="3" t="s">
        <v>39</v>
      </c>
      <c r="C119" s="2">
        <v>739873</v>
      </c>
      <c r="D119" s="2">
        <v>697653</v>
      </c>
      <c r="E119" s="2">
        <v>220740</v>
      </c>
    </row>
    <row r="120" spans="1:6" x14ac:dyDescent="0.25">
      <c r="A120" s="11" t="s">
        <v>104</v>
      </c>
      <c r="B120" s="3" t="s">
        <v>39</v>
      </c>
      <c r="C120" s="2">
        <v>513894</v>
      </c>
      <c r="D120" s="2">
        <v>678207</v>
      </c>
      <c r="E120" s="2">
        <v>0</v>
      </c>
    </row>
    <row r="121" spans="1:6" x14ac:dyDescent="0.25">
      <c r="A121" s="8" t="s">
        <v>51</v>
      </c>
      <c r="B121" s="3" t="s">
        <v>39</v>
      </c>
      <c r="C121" s="2">
        <v>834690</v>
      </c>
      <c r="D121" s="2">
        <v>663776</v>
      </c>
      <c r="E121" s="2">
        <v>0</v>
      </c>
    </row>
    <row r="122" spans="1:6" x14ac:dyDescent="0.25">
      <c r="A122" s="8" t="s">
        <v>57</v>
      </c>
      <c r="B122" s="3" t="s">
        <v>37</v>
      </c>
      <c r="C122" s="22">
        <v>682273</v>
      </c>
      <c r="D122" s="22">
        <v>616409</v>
      </c>
      <c r="E122" s="22">
        <v>0</v>
      </c>
      <c r="F122" s="20" t="s">
        <v>174</v>
      </c>
    </row>
    <row r="123" spans="1:6" x14ac:dyDescent="0.25">
      <c r="A123" s="8" t="s">
        <v>92</v>
      </c>
      <c r="B123" s="3" t="s">
        <v>39</v>
      </c>
      <c r="C123" s="22">
        <v>541741</v>
      </c>
      <c r="D123" s="22">
        <v>598216</v>
      </c>
      <c r="E123" s="22">
        <v>0</v>
      </c>
      <c r="F123" s="20" t="s">
        <v>174</v>
      </c>
    </row>
    <row r="124" spans="1:6" x14ac:dyDescent="0.25">
      <c r="A124" s="8" t="s">
        <v>78</v>
      </c>
      <c r="B124" s="3" t="s">
        <v>39</v>
      </c>
      <c r="C124" s="22">
        <v>277394</v>
      </c>
      <c r="D124" s="22">
        <v>579900</v>
      </c>
      <c r="E124" s="22">
        <v>0</v>
      </c>
      <c r="F124" s="20" t="s">
        <v>174</v>
      </c>
    </row>
    <row r="125" spans="1:6" ht="30" x14ac:dyDescent="0.25">
      <c r="A125" s="8" t="s">
        <v>59</v>
      </c>
      <c r="B125" s="3" t="s">
        <v>39</v>
      </c>
      <c r="C125" s="22">
        <v>611551</v>
      </c>
      <c r="D125" s="22">
        <v>559233</v>
      </c>
      <c r="E125" s="22">
        <v>0</v>
      </c>
      <c r="F125" s="20" t="s">
        <v>174</v>
      </c>
    </row>
    <row r="126" spans="1:6" x14ac:dyDescent="0.25">
      <c r="A126" s="11" t="s">
        <v>135</v>
      </c>
      <c r="B126" s="3" t="s">
        <v>39</v>
      </c>
      <c r="C126" s="22">
        <v>607107</v>
      </c>
      <c r="D126" s="22">
        <v>520047</v>
      </c>
      <c r="E126" s="22">
        <v>0</v>
      </c>
      <c r="F126" s="20" t="s">
        <v>174</v>
      </c>
    </row>
    <row r="127" spans="1:6" ht="30" x14ac:dyDescent="0.25">
      <c r="A127" s="26" t="s">
        <v>176</v>
      </c>
      <c r="B127" s="3" t="s">
        <v>37</v>
      </c>
      <c r="C127" s="24">
        <v>1310658</v>
      </c>
      <c r="D127" s="24">
        <v>505951</v>
      </c>
      <c r="E127" s="24">
        <v>10000</v>
      </c>
    </row>
    <row r="128" spans="1:6" ht="30" x14ac:dyDescent="0.25">
      <c r="A128" s="8" t="s">
        <v>60</v>
      </c>
      <c r="B128" s="3" t="s">
        <v>39</v>
      </c>
      <c r="C128" s="22">
        <v>363627</v>
      </c>
      <c r="D128" s="22">
        <v>465708</v>
      </c>
      <c r="E128" s="22">
        <v>157957</v>
      </c>
      <c r="F128" s="20" t="s">
        <v>174</v>
      </c>
    </row>
    <row r="129" spans="1:6" x14ac:dyDescent="0.25">
      <c r="A129" s="11" t="s">
        <v>149</v>
      </c>
      <c r="B129" s="3" t="s">
        <v>39</v>
      </c>
      <c r="C129" s="22">
        <v>335279</v>
      </c>
      <c r="D129" s="22">
        <v>428323</v>
      </c>
      <c r="E129" s="22">
        <v>0</v>
      </c>
      <c r="F129" s="20" t="s">
        <v>174</v>
      </c>
    </row>
    <row r="130" spans="1:6" x14ac:dyDescent="0.25">
      <c r="A130" s="8" t="s">
        <v>35</v>
      </c>
      <c r="B130" s="3" t="s">
        <v>37</v>
      </c>
      <c r="C130" s="22">
        <v>584235</v>
      </c>
      <c r="D130" s="22">
        <v>412722</v>
      </c>
      <c r="E130" s="22">
        <v>0</v>
      </c>
      <c r="F130" s="20" t="s">
        <v>174</v>
      </c>
    </row>
    <row r="131" spans="1:6" x14ac:dyDescent="0.25">
      <c r="A131" s="11" t="s">
        <v>153</v>
      </c>
      <c r="B131" s="3" t="s">
        <v>37</v>
      </c>
      <c r="C131" s="22">
        <v>740917</v>
      </c>
      <c r="D131" s="22">
        <v>370658</v>
      </c>
      <c r="E131" s="22">
        <v>35000</v>
      </c>
      <c r="F131" s="20" t="s">
        <v>174</v>
      </c>
    </row>
    <row r="132" spans="1:6" x14ac:dyDescent="0.25">
      <c r="A132" s="11" t="s">
        <v>38</v>
      </c>
      <c r="B132" s="3" t="s">
        <v>39</v>
      </c>
      <c r="C132" s="22">
        <v>591764</v>
      </c>
      <c r="D132" s="22">
        <v>360594</v>
      </c>
      <c r="E132" s="22">
        <v>0</v>
      </c>
      <c r="F132" s="20" t="s">
        <v>174</v>
      </c>
    </row>
    <row r="133" spans="1:6" x14ac:dyDescent="0.25">
      <c r="A133" s="11" t="s">
        <v>167</v>
      </c>
      <c r="B133" s="3" t="s">
        <v>37</v>
      </c>
      <c r="C133" s="2">
        <v>1602325</v>
      </c>
      <c r="D133" s="2">
        <v>359540</v>
      </c>
      <c r="E133" s="2">
        <v>6050</v>
      </c>
    </row>
    <row r="134" spans="1:6" x14ac:dyDescent="0.25">
      <c r="A134" s="11" t="s">
        <v>69</v>
      </c>
      <c r="B134" s="3" t="s">
        <v>39</v>
      </c>
      <c r="C134" s="22">
        <v>272245</v>
      </c>
      <c r="D134" s="22">
        <v>351851</v>
      </c>
      <c r="E134" s="22">
        <v>13500</v>
      </c>
      <c r="F134" s="20" t="s">
        <v>174</v>
      </c>
    </row>
    <row r="135" spans="1:6" x14ac:dyDescent="0.25">
      <c r="A135" s="8" t="s">
        <v>82</v>
      </c>
      <c r="B135" s="3" t="s">
        <v>39</v>
      </c>
      <c r="C135" s="22">
        <v>394994</v>
      </c>
      <c r="D135" s="22">
        <v>336697</v>
      </c>
      <c r="E135" s="22">
        <v>0</v>
      </c>
      <c r="F135" s="20" t="s">
        <v>174</v>
      </c>
    </row>
    <row r="136" spans="1:6" x14ac:dyDescent="0.25">
      <c r="A136" s="11" t="s">
        <v>150</v>
      </c>
      <c r="B136" s="3" t="s">
        <v>37</v>
      </c>
      <c r="C136" s="22">
        <v>416019</v>
      </c>
      <c r="D136" s="22">
        <v>336599</v>
      </c>
      <c r="E136" s="22">
        <v>0</v>
      </c>
      <c r="F136" s="20" t="s">
        <v>174</v>
      </c>
    </row>
    <row r="137" spans="1:6" ht="30" x14ac:dyDescent="0.25">
      <c r="A137" s="8" t="s">
        <v>160</v>
      </c>
      <c r="B137" s="3" t="s">
        <v>39</v>
      </c>
      <c r="C137" s="22">
        <v>329104</v>
      </c>
      <c r="D137" s="22">
        <v>333557</v>
      </c>
      <c r="E137" s="22">
        <v>0</v>
      </c>
      <c r="F137" s="20" t="s">
        <v>174</v>
      </c>
    </row>
    <row r="138" spans="1:6" ht="30" x14ac:dyDescent="0.25">
      <c r="A138" s="8" t="s">
        <v>73</v>
      </c>
      <c r="B138" s="3" t="s">
        <v>39</v>
      </c>
      <c r="C138" s="22">
        <v>354748</v>
      </c>
      <c r="D138" s="22">
        <v>333067</v>
      </c>
      <c r="E138" s="22">
        <v>18683</v>
      </c>
      <c r="F138" s="20" t="s">
        <v>174</v>
      </c>
    </row>
    <row r="139" spans="1:6" ht="30" x14ac:dyDescent="0.25">
      <c r="A139" s="11" t="s">
        <v>163</v>
      </c>
      <c r="B139" s="3" t="s">
        <v>39</v>
      </c>
      <c r="C139" s="2">
        <v>510702</v>
      </c>
      <c r="D139" s="2">
        <v>308624</v>
      </c>
      <c r="E139" s="2">
        <v>135000</v>
      </c>
    </row>
    <row r="140" spans="1:6" x14ac:dyDescent="0.25">
      <c r="A140" s="11" t="s">
        <v>136</v>
      </c>
      <c r="B140" s="3" t="s">
        <v>37</v>
      </c>
      <c r="C140" s="22">
        <v>615276</v>
      </c>
      <c r="D140" s="22">
        <v>299943</v>
      </c>
      <c r="E140" s="22">
        <v>0</v>
      </c>
      <c r="F140" s="20" t="s">
        <v>174</v>
      </c>
    </row>
    <row r="141" spans="1:6" x14ac:dyDescent="0.25">
      <c r="A141" s="11" t="s">
        <v>126</v>
      </c>
      <c r="B141" s="3" t="s">
        <v>37</v>
      </c>
      <c r="C141" s="2">
        <v>282091</v>
      </c>
      <c r="D141" s="2">
        <v>274606</v>
      </c>
      <c r="E141" s="2">
        <v>0</v>
      </c>
    </row>
    <row r="142" spans="1:6" x14ac:dyDescent="0.25">
      <c r="A142" s="8" t="s">
        <v>101</v>
      </c>
      <c r="B142" s="3" t="s">
        <v>39</v>
      </c>
      <c r="C142" s="22">
        <v>275339</v>
      </c>
      <c r="D142" s="22">
        <v>274347</v>
      </c>
      <c r="E142" s="22">
        <v>0</v>
      </c>
      <c r="F142" s="20" t="s">
        <v>174</v>
      </c>
    </row>
    <row r="143" spans="1:6" ht="30" x14ac:dyDescent="0.25">
      <c r="A143" s="8" t="s">
        <v>110</v>
      </c>
      <c r="B143" s="3" t="s">
        <v>39</v>
      </c>
      <c r="C143" s="22">
        <v>441605</v>
      </c>
      <c r="D143" s="22">
        <v>254814</v>
      </c>
      <c r="E143" s="22">
        <v>0</v>
      </c>
      <c r="F143" s="20" t="s">
        <v>174</v>
      </c>
    </row>
    <row r="144" spans="1:6" x14ac:dyDescent="0.25">
      <c r="A144" s="8" t="s">
        <v>99</v>
      </c>
      <c r="B144" s="3" t="s">
        <v>39</v>
      </c>
      <c r="C144" s="22">
        <v>306168</v>
      </c>
      <c r="D144" s="22">
        <v>250813</v>
      </c>
      <c r="E144" s="22">
        <v>0</v>
      </c>
      <c r="F144" s="20" t="s">
        <v>174</v>
      </c>
    </row>
    <row r="145" spans="1:6" ht="30" x14ac:dyDescent="0.25">
      <c r="A145" s="8" t="s">
        <v>115</v>
      </c>
      <c r="B145" s="3" t="s">
        <v>39</v>
      </c>
      <c r="C145" s="22">
        <v>256119</v>
      </c>
      <c r="D145" s="22">
        <v>231313</v>
      </c>
      <c r="E145" s="22">
        <v>0</v>
      </c>
      <c r="F145" s="20" t="s">
        <v>174</v>
      </c>
    </row>
    <row r="146" spans="1:6" ht="30" x14ac:dyDescent="0.25">
      <c r="A146" s="8" t="s">
        <v>159</v>
      </c>
      <c r="B146" s="3" t="s">
        <v>39</v>
      </c>
      <c r="C146" s="2">
        <v>276495</v>
      </c>
      <c r="D146" s="2">
        <v>214262</v>
      </c>
      <c r="E146" s="2">
        <v>0</v>
      </c>
    </row>
    <row r="147" spans="1:6" x14ac:dyDescent="0.25">
      <c r="A147" s="11" t="s">
        <v>151</v>
      </c>
      <c r="B147" s="3" t="s">
        <v>39</v>
      </c>
      <c r="C147" s="22">
        <v>284305</v>
      </c>
      <c r="D147" s="22">
        <v>198430</v>
      </c>
      <c r="E147" s="22">
        <v>0</v>
      </c>
      <c r="F147" s="20" t="s">
        <v>174</v>
      </c>
    </row>
    <row r="148" spans="1:6" x14ac:dyDescent="0.25">
      <c r="A148" s="8" t="s">
        <v>113</v>
      </c>
      <c r="B148" s="3" t="s">
        <v>39</v>
      </c>
      <c r="C148" s="22">
        <v>572500</v>
      </c>
      <c r="D148" s="22">
        <v>196108</v>
      </c>
      <c r="E148" s="22">
        <v>21250</v>
      </c>
      <c r="F148" s="20" t="s">
        <v>174</v>
      </c>
    </row>
    <row r="149" spans="1:6" ht="30" x14ac:dyDescent="0.25">
      <c r="A149" s="11" t="s">
        <v>81</v>
      </c>
      <c r="B149" s="3">
        <v>527</v>
      </c>
      <c r="C149" s="2">
        <v>171320</v>
      </c>
      <c r="D149" s="2">
        <v>172772</v>
      </c>
      <c r="E149" s="2">
        <f>4100-1000</f>
        <v>3100</v>
      </c>
    </row>
    <row r="150" spans="1:6" ht="30" x14ac:dyDescent="0.25">
      <c r="A150" s="8" t="s">
        <v>157</v>
      </c>
      <c r="B150" s="3" t="s">
        <v>39</v>
      </c>
      <c r="C150" s="22">
        <v>64588</v>
      </c>
      <c r="D150" s="22">
        <v>171408</v>
      </c>
      <c r="E150" s="22">
        <v>0</v>
      </c>
      <c r="F150" s="20" t="s">
        <v>174</v>
      </c>
    </row>
    <row r="151" spans="1:6" ht="30" x14ac:dyDescent="0.25">
      <c r="A151" s="8" t="s">
        <v>80</v>
      </c>
      <c r="B151" s="3" t="s">
        <v>37</v>
      </c>
      <c r="C151" s="22">
        <v>149757</v>
      </c>
      <c r="D151" s="22">
        <v>170992</v>
      </c>
      <c r="E151" s="22">
        <v>0</v>
      </c>
      <c r="F151" s="20" t="s">
        <v>174</v>
      </c>
    </row>
    <row r="152" spans="1:6" x14ac:dyDescent="0.25">
      <c r="A152" s="14" t="s">
        <v>134</v>
      </c>
      <c r="B152" s="15" t="s">
        <v>37</v>
      </c>
      <c r="C152" s="16">
        <v>316632</v>
      </c>
      <c r="D152" s="16">
        <v>166576</v>
      </c>
      <c r="E152" s="16">
        <v>0</v>
      </c>
      <c r="F152" s="21"/>
    </row>
    <row r="153" spans="1:6" x14ac:dyDescent="0.25">
      <c r="A153" s="8" t="s">
        <v>66</v>
      </c>
      <c r="B153" s="3" t="s">
        <v>37</v>
      </c>
      <c r="C153" s="22">
        <v>194826</v>
      </c>
      <c r="D153" s="22">
        <v>148944</v>
      </c>
      <c r="E153" s="22">
        <v>0</v>
      </c>
      <c r="F153" s="20" t="s">
        <v>174</v>
      </c>
    </row>
    <row r="154" spans="1:6" x14ac:dyDescent="0.25">
      <c r="A154" s="11" t="s">
        <v>156</v>
      </c>
      <c r="B154" s="3" t="s">
        <v>37</v>
      </c>
      <c r="C154" s="22">
        <v>175395</v>
      </c>
      <c r="D154" s="22">
        <v>141756</v>
      </c>
      <c r="E154" s="22">
        <v>29000</v>
      </c>
      <c r="F154" s="20" t="s">
        <v>174</v>
      </c>
    </row>
    <row r="155" spans="1:6" x14ac:dyDescent="0.25">
      <c r="A155" s="11" t="s">
        <v>29</v>
      </c>
      <c r="B155" s="3" t="s">
        <v>37</v>
      </c>
      <c r="C155" s="22">
        <v>139011</v>
      </c>
      <c r="D155" s="22">
        <v>139865</v>
      </c>
      <c r="E155" s="22">
        <v>0</v>
      </c>
      <c r="F155" s="20" t="s">
        <v>174</v>
      </c>
    </row>
    <row r="156" spans="1:6" x14ac:dyDescent="0.25">
      <c r="A156" s="11" t="s">
        <v>114</v>
      </c>
      <c r="B156" s="3" t="s">
        <v>37</v>
      </c>
      <c r="C156" s="22">
        <v>5855</v>
      </c>
      <c r="D156" s="22">
        <v>135110</v>
      </c>
      <c r="E156" s="22">
        <v>21250</v>
      </c>
      <c r="F156" s="20" t="s">
        <v>174</v>
      </c>
    </row>
    <row r="157" spans="1:6" ht="30" x14ac:dyDescent="0.25">
      <c r="A157" s="11" t="s">
        <v>154</v>
      </c>
      <c r="B157" s="3" t="s">
        <v>37</v>
      </c>
      <c r="C157" s="2">
        <v>151526</v>
      </c>
      <c r="D157" s="2">
        <v>131201</v>
      </c>
      <c r="E157" s="2">
        <v>0</v>
      </c>
    </row>
    <row r="158" spans="1:6" x14ac:dyDescent="0.25">
      <c r="A158" s="8" t="s">
        <v>119</v>
      </c>
      <c r="B158" s="3" t="s">
        <v>39</v>
      </c>
      <c r="C158" s="2">
        <v>83595</v>
      </c>
      <c r="D158" s="2">
        <v>122039</v>
      </c>
      <c r="E158" s="2">
        <v>0</v>
      </c>
    </row>
    <row r="159" spans="1:6" x14ac:dyDescent="0.25">
      <c r="A159" s="11" t="s">
        <v>169</v>
      </c>
      <c r="B159" s="3" t="s">
        <v>37</v>
      </c>
      <c r="C159" s="22">
        <v>515461</v>
      </c>
      <c r="D159" s="22">
        <v>115514</v>
      </c>
      <c r="E159" s="22">
        <v>0</v>
      </c>
      <c r="F159" s="20" t="s">
        <v>174</v>
      </c>
    </row>
    <row r="160" spans="1:6" x14ac:dyDescent="0.25">
      <c r="A160" s="8" t="s">
        <v>11</v>
      </c>
      <c r="B160" s="3" t="s">
        <v>37</v>
      </c>
      <c r="C160" s="22">
        <v>98559</v>
      </c>
      <c r="D160" s="22">
        <v>71235</v>
      </c>
      <c r="E160" s="22">
        <v>0</v>
      </c>
      <c r="F160" s="20" t="s">
        <v>174</v>
      </c>
    </row>
    <row r="161" spans="1:6" x14ac:dyDescent="0.25">
      <c r="A161" s="11" t="s">
        <v>152</v>
      </c>
      <c r="B161" s="3" t="s">
        <v>37</v>
      </c>
      <c r="C161" s="2">
        <v>149916</v>
      </c>
      <c r="D161" s="2">
        <v>70566</v>
      </c>
      <c r="E161" s="2">
        <v>0</v>
      </c>
    </row>
    <row r="162" spans="1:6" x14ac:dyDescent="0.25">
      <c r="A162" s="8" t="s">
        <v>71</v>
      </c>
      <c r="B162" s="3" t="s">
        <v>39</v>
      </c>
      <c r="C162" s="24">
        <v>79838</v>
      </c>
      <c r="D162" s="24">
        <v>68328</v>
      </c>
      <c r="E162" s="24">
        <v>0</v>
      </c>
      <c r="F162" s="25"/>
    </row>
    <row r="163" spans="1:6" x14ac:dyDescent="0.25">
      <c r="A163" s="11" t="s">
        <v>7</v>
      </c>
      <c r="B163" s="3">
        <v>527</v>
      </c>
      <c r="C163" s="2">
        <v>249887</v>
      </c>
      <c r="D163" s="2">
        <v>49388</v>
      </c>
      <c r="E163" s="2">
        <v>0</v>
      </c>
    </row>
    <row r="164" spans="1:6" ht="30" x14ac:dyDescent="0.25">
      <c r="A164" s="11" t="s">
        <v>164</v>
      </c>
      <c r="B164" s="3" t="s">
        <v>37</v>
      </c>
      <c r="C164" s="22">
        <v>3607</v>
      </c>
      <c r="D164" s="22">
        <v>31852</v>
      </c>
      <c r="E164" s="22">
        <v>0</v>
      </c>
      <c r="F164" s="20" t="s">
        <v>174</v>
      </c>
    </row>
    <row r="165" spans="1:6" ht="30" x14ac:dyDescent="0.25">
      <c r="A165" s="11" t="s">
        <v>162</v>
      </c>
      <c r="B165" s="3" t="s">
        <v>37</v>
      </c>
      <c r="C165" s="2">
        <v>20911</v>
      </c>
      <c r="D165" s="2">
        <v>29319</v>
      </c>
      <c r="E165" s="2">
        <v>25000</v>
      </c>
    </row>
    <row r="166" spans="1:6" ht="30" x14ac:dyDescent="0.25">
      <c r="A166" s="11" t="s">
        <v>175</v>
      </c>
      <c r="B166" s="3" t="s">
        <v>37</v>
      </c>
      <c r="C166" s="22">
        <v>145000</v>
      </c>
      <c r="D166" s="22">
        <v>16066</v>
      </c>
      <c r="E166" s="22">
        <v>0</v>
      </c>
      <c r="F166" s="20" t="s">
        <v>174</v>
      </c>
    </row>
    <row r="167" spans="1:6" x14ac:dyDescent="0.25">
      <c r="A167" s="8" t="s">
        <v>68</v>
      </c>
      <c r="B167" s="3" t="s">
        <v>37</v>
      </c>
      <c r="C167" s="2">
        <v>16174</v>
      </c>
      <c r="D167" s="2">
        <v>14235</v>
      </c>
      <c r="E167" s="2">
        <v>0</v>
      </c>
    </row>
    <row r="168" spans="1:6" x14ac:dyDescent="0.25">
      <c r="A168" s="11" t="s">
        <v>165</v>
      </c>
      <c r="B168" s="3" t="s">
        <v>37</v>
      </c>
      <c r="C168" s="22">
        <v>5485</v>
      </c>
      <c r="D168" s="22">
        <v>3740</v>
      </c>
      <c r="E168" s="22">
        <v>0</v>
      </c>
      <c r="F168" s="20" t="s">
        <v>174</v>
      </c>
    </row>
    <row r="169" spans="1:6" x14ac:dyDescent="0.25">
      <c r="A169" s="11" t="s">
        <v>155</v>
      </c>
      <c r="B169" s="3" t="s">
        <v>37</v>
      </c>
    </row>
    <row r="170" spans="1:6" x14ac:dyDescent="0.25">
      <c r="A170" s="8" t="s">
        <v>107</v>
      </c>
      <c r="B170" s="3" t="s">
        <v>39</v>
      </c>
    </row>
    <row r="172" spans="1:6" x14ac:dyDescent="0.25">
      <c r="A172" s="27" t="s">
        <v>178</v>
      </c>
      <c r="C172" s="18">
        <f>SUM(C3:C170)-C173</f>
        <v>2060799616</v>
      </c>
      <c r="D172" s="18">
        <f>SUM(D3:D170)-D173</f>
        <v>1858223505</v>
      </c>
      <c r="E172" s="18">
        <f>SUM(E3:E170)-E173</f>
        <v>259503018</v>
      </c>
    </row>
    <row r="173" spans="1:6" x14ac:dyDescent="0.25">
      <c r="A173" s="27" t="s">
        <v>179</v>
      </c>
      <c r="C173" s="18">
        <f>SUMIF(F4:F170,"&lt;Yes&gt;",C4:C170)</f>
        <v>608634251</v>
      </c>
      <c r="D173" s="18">
        <f>SUMIF(F4:F170,"&lt;&gt;",D4:D170)</f>
        <v>576551077</v>
      </c>
      <c r="E173" s="18">
        <f>SUMIF(F4:F170,"&lt;&gt;",E4:E170)</f>
        <v>175808863</v>
      </c>
    </row>
    <row r="174" spans="1:6" ht="27.75" customHeight="1" x14ac:dyDescent="0.25">
      <c r="A174" s="28" t="s">
        <v>168</v>
      </c>
      <c r="B174" s="29"/>
      <c r="C174" s="30">
        <f>SUM(C172:C173)</f>
        <v>2669433867</v>
      </c>
      <c r="D174" s="30">
        <f t="shared" ref="D174:E174" si="0">SUM(D172:D173)</f>
        <v>2434774582</v>
      </c>
      <c r="E174" s="30">
        <f t="shared" si="0"/>
        <v>435311881</v>
      </c>
    </row>
    <row r="176" spans="1:6" x14ac:dyDescent="0.25">
      <c r="A176" s="33" t="s">
        <v>180</v>
      </c>
    </row>
    <row r="177" spans="1:6" ht="32.25" customHeight="1" x14ac:dyDescent="0.25">
      <c r="A177" s="34" t="s">
        <v>181</v>
      </c>
      <c r="B177" s="34"/>
      <c r="C177" s="34"/>
      <c r="D177" s="34"/>
      <c r="E177" s="34"/>
      <c r="F177" s="34"/>
    </row>
  </sheetData>
  <autoFilter ref="A4:F170" xr:uid="{F682367D-2633-4563-88D0-0BB30DF59BA5}">
    <sortState xmlns:xlrd2="http://schemas.microsoft.com/office/spreadsheetml/2017/richdata2" ref="A5:F170">
      <sortCondition descending="1" ref="D4:D170"/>
    </sortState>
  </autoFilter>
  <mergeCells count="1">
    <mergeCell ref="A177:F177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2021-02-22T17:29:40Z</dcterms:modified>
</cp:coreProperties>
</file>