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E Drive Downloads\Work Files\CTCL 2021 New Reports\"/>
    </mc:Choice>
  </mc:AlternateContent>
  <xr:revisionPtr revIDLastSave="0" documentId="13_ncr:1_{C21B5B09-CBD9-42BE-8857-36321DC86AA9}" xr6:coauthVersionLast="47" xr6:coauthVersionMax="47" xr10:uidLastSave="{00000000-0000-0000-0000-000000000000}"/>
  <bookViews>
    <workbookView xWindow="-120" yWindow="-120" windowWidth="29040" windowHeight="15840" xr2:uid="{4728624D-539F-426E-830A-F9AEAEAC92CE}"/>
  </bookViews>
  <sheets>
    <sheet name="Individual grants" sheetId="1" r:id="rId1"/>
    <sheet name="State Tota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8" i="2" l="1"/>
  <c r="D24" i="2"/>
  <c r="D35" i="2"/>
  <c r="D46" i="2"/>
  <c r="D29" i="2"/>
  <c r="D30" i="2"/>
  <c r="D20" i="2"/>
  <c r="D23" i="2"/>
  <c r="D2" i="2"/>
  <c r="D42" i="2"/>
  <c r="D38" i="2"/>
  <c r="D34" i="2"/>
  <c r="D43" i="2"/>
  <c r="D11" i="2"/>
  <c r="D22" i="2"/>
  <c r="D9" i="2"/>
  <c r="D44" i="2"/>
  <c r="D3" i="2"/>
  <c r="G3" i="2" s="1"/>
  <c r="D18" i="2"/>
  <c r="D31" i="2"/>
  <c r="D8" i="2"/>
  <c r="D14" i="2"/>
  <c r="D15" i="2"/>
  <c r="D16" i="2"/>
  <c r="D5" i="2"/>
  <c r="D45" i="2"/>
  <c r="D21" i="2"/>
  <c r="D41" i="2"/>
  <c r="D4" i="2"/>
  <c r="D10" i="2"/>
  <c r="D13" i="2"/>
  <c r="D25" i="2"/>
  <c r="D32" i="2"/>
  <c r="D27" i="2"/>
  <c r="D26" i="2"/>
  <c r="D39" i="2"/>
  <c r="D6" i="2"/>
  <c r="D28" i="2"/>
  <c r="D17" i="2"/>
  <c r="D37" i="2"/>
  <c r="D49" i="2"/>
  <c r="D12" i="2"/>
  <c r="D47" i="2"/>
  <c r="D19" i="2"/>
  <c r="D36" i="2"/>
  <c r="D40" i="2"/>
  <c r="D7" i="2"/>
  <c r="I3" i="2" s="1"/>
  <c r="D33" i="2"/>
  <c r="B50" i="2"/>
  <c r="B54" i="2" s="1"/>
  <c r="B1181" i="1"/>
  <c r="B1123" i="1"/>
  <c r="B1099" i="1"/>
  <c r="B1041" i="1"/>
  <c r="B1010" i="1"/>
  <c r="B987" i="1"/>
  <c r="B906" i="1"/>
  <c r="B848" i="1"/>
  <c r="B808" i="1"/>
  <c r="B783" i="1"/>
  <c r="B769" i="1"/>
  <c r="B736" i="1"/>
  <c r="B703" i="1"/>
  <c r="B685" i="1"/>
  <c r="B545" i="1"/>
  <c r="B400" i="1"/>
  <c r="B360" i="1"/>
  <c r="B316" i="1"/>
  <c r="B298" i="1"/>
  <c r="B238" i="1"/>
  <c r="B176" i="1"/>
  <c r="B132" i="1"/>
  <c r="B149" i="1"/>
  <c r="B160" i="1"/>
  <c r="B46" i="1"/>
  <c r="B951" i="1" l="1"/>
  <c r="B11" i="1"/>
  <c r="B1146" i="1"/>
  <c r="B1111" i="1"/>
  <c r="B1083" i="1"/>
  <c r="B885" i="1"/>
  <c r="B832" i="1"/>
  <c r="B791" i="1"/>
  <c r="B86" i="1"/>
  <c r="B246" i="1"/>
  <c r="B16" i="1"/>
  <c r="B54" i="1"/>
  <c r="B424" i="1"/>
  <c r="B365" i="1"/>
  <c r="B1184" i="1" l="1"/>
  <c r="B1188" i="1" s="1"/>
</calcChain>
</file>

<file path=xl/sharedStrings.xml><?xml version="1.0" encoding="utf-8"?>
<sst xmlns="http://schemas.openxmlformats.org/spreadsheetml/2006/main" count="228" uniqueCount="117">
  <si>
    <t>Colorado</t>
  </si>
  <si>
    <t>Connecticut</t>
  </si>
  <si>
    <t>Florida</t>
  </si>
  <si>
    <t xml:space="preserve">Georgia </t>
  </si>
  <si>
    <t xml:space="preserve">Hawaii </t>
  </si>
  <si>
    <t>Idaho</t>
  </si>
  <si>
    <t>Illinois</t>
  </si>
  <si>
    <t>Indiana</t>
  </si>
  <si>
    <t>Iowa</t>
  </si>
  <si>
    <t>Kansas</t>
  </si>
  <si>
    <t>Kentucky</t>
  </si>
  <si>
    <t>(Buried at top of LA grants)</t>
  </si>
  <si>
    <t xml:space="preserve">Louisiana </t>
  </si>
  <si>
    <t>Maine</t>
  </si>
  <si>
    <t xml:space="preserve">Maryland </t>
  </si>
  <si>
    <t>(Buried in Massachusets grants)</t>
  </si>
  <si>
    <t>Michigan</t>
  </si>
  <si>
    <t>Montana</t>
  </si>
  <si>
    <t>Minnesota</t>
  </si>
  <si>
    <t xml:space="preserve">Massachusetts </t>
  </si>
  <si>
    <t>Mississippi</t>
  </si>
  <si>
    <t>Arkansas</t>
  </si>
  <si>
    <t>(Buried in South Dakota grants, SD also has a Lincoln County)</t>
  </si>
  <si>
    <t>Alabama</t>
  </si>
  <si>
    <t>Alaska</t>
  </si>
  <si>
    <t>Arizona</t>
  </si>
  <si>
    <t>(From previous spreadsheet)</t>
  </si>
  <si>
    <t>California</t>
  </si>
  <si>
    <t>(Total from initial spreadsheet, does not include 2 above grants)</t>
  </si>
  <si>
    <t>(Buried in Mississippi grants. 3 separate grants to Linoln County GA were found something is wrong)</t>
  </si>
  <si>
    <t>Missouri</t>
  </si>
  <si>
    <t>(Buried in Missouri grants)</t>
  </si>
  <si>
    <t>(Buried in Montana grants)</t>
  </si>
  <si>
    <t>Nebraska</t>
  </si>
  <si>
    <t>Nevada</t>
  </si>
  <si>
    <t>New Hampshire</t>
  </si>
  <si>
    <t>New Jersey</t>
  </si>
  <si>
    <t>(Buried in New Jersey Grants, placed right above grant to NJ county of duplicate name and amount)</t>
  </si>
  <si>
    <t>New Mexico</t>
  </si>
  <si>
    <t>New York</t>
  </si>
  <si>
    <t xml:space="preserve">(Buried in New York grants) </t>
  </si>
  <si>
    <t>North Carolina</t>
  </si>
  <si>
    <t xml:space="preserve">(Buried in Mississippi grants) </t>
  </si>
  <si>
    <t>(Buried in North Carolina grants)</t>
  </si>
  <si>
    <t>(Buried in North Carolina Grants)</t>
  </si>
  <si>
    <t>North Dakota</t>
  </si>
  <si>
    <t>(Buried in North Dakota)</t>
  </si>
  <si>
    <t>Ohio</t>
  </si>
  <si>
    <t>(Buried in Ohio grants)</t>
  </si>
  <si>
    <t>Oklahoma</t>
  </si>
  <si>
    <t>(Buried in Oklahoma grants)</t>
  </si>
  <si>
    <t>Oregon</t>
  </si>
  <si>
    <t>(Buried in Oregon grants)</t>
  </si>
  <si>
    <t>Pennsylvania</t>
  </si>
  <si>
    <t>Rhode Island</t>
  </si>
  <si>
    <t>(Buried in Rhode Island Grants)</t>
  </si>
  <si>
    <t>Washington DC</t>
  </si>
  <si>
    <t>South Carolina</t>
  </si>
  <si>
    <t>(Buried in South Carolina grants)</t>
  </si>
  <si>
    <t xml:space="preserve">South Dakota </t>
  </si>
  <si>
    <t>(Mislabeled as Richland County Illinois instead of Richland County South Carolina, not placed with Illinois like others because Richland County IL is very small while Richland County SC is very large)</t>
  </si>
  <si>
    <t>Tennesee</t>
  </si>
  <si>
    <t>Texas</t>
  </si>
  <si>
    <t>(Buried in Texas)</t>
  </si>
  <si>
    <t>(Hildalgo County Texas is mislabeled as Hidalgo County New Mexico)</t>
  </si>
  <si>
    <t>Utah</t>
  </si>
  <si>
    <t>Vermont</t>
  </si>
  <si>
    <t>Virginia</t>
  </si>
  <si>
    <t>Washington</t>
  </si>
  <si>
    <t>Wisconsin</t>
  </si>
  <si>
    <t>(Buried at the bottom of the grants list)</t>
  </si>
  <si>
    <t>(Buried at bottom of grant list)</t>
  </si>
  <si>
    <t>CTCL Reported</t>
  </si>
  <si>
    <t>Difference</t>
  </si>
  <si>
    <t>(Labeled IN but located in IL)</t>
  </si>
  <si>
    <t>(Buried in  Missouri grants)</t>
  </si>
  <si>
    <t>Moved to Illinois</t>
  </si>
  <si>
    <t>Moved to Iowa</t>
  </si>
  <si>
    <t>Moved to Massachusets</t>
  </si>
  <si>
    <t>(Buried in Wisconsin grants)</t>
  </si>
  <si>
    <t>(21 grants of 5,000)</t>
  </si>
  <si>
    <t>(One grant of 5,000)</t>
  </si>
  <si>
    <t>(Nine grants of 5,000)</t>
  </si>
  <si>
    <t>(Seven grants of 5,000)</t>
  </si>
  <si>
    <t>(23 grants of 5,000)</t>
  </si>
  <si>
    <t>(11 grants of 5,000)</t>
  </si>
  <si>
    <t>(three grants of 5,000)</t>
  </si>
  <si>
    <t>(182 grants of 5,000, and 4 grants of &lt;5,000 totaling 6,380)</t>
  </si>
  <si>
    <t>(138 grants of 5,000, and one grant of 350)</t>
  </si>
  <si>
    <t>(323 grants of 5,000, and 8 grants of &lt; 5,000 totaling 19,900)</t>
  </si>
  <si>
    <t>(12 grants of 5,000, and one grant of 2,000)</t>
  </si>
  <si>
    <t>(one grant)</t>
  </si>
  <si>
    <t>(17 grants of 5,000)</t>
  </si>
  <si>
    <t>(51 grants of 5,000, and one grant of 1,500)</t>
  </si>
  <si>
    <t>(One grant)</t>
  </si>
  <si>
    <t>(one grant, added to below total)</t>
  </si>
  <si>
    <t>(25 grants of 5,000 and 3 grants of &lt; 5,000 totaling 11,500)</t>
  </si>
  <si>
    <t>(10 grants of 5,000)</t>
  </si>
  <si>
    <t>(3 grants of 5,000)</t>
  </si>
  <si>
    <t>(13 grants of 5,000)</t>
  </si>
  <si>
    <t>(24 grants of 5,000)</t>
  </si>
  <si>
    <t>(12 grants of 5,000. Added to below total)</t>
  </si>
  <si>
    <t>(102 grants of 5,000 and 2 grants of &lt; 5,000 totaling 4,150)</t>
  </si>
  <si>
    <t>(183 grants of 5,000 and 6 grants of &lt; 5,000 totaling 16,102)</t>
  </si>
  <si>
    <t xml:space="preserve">Total </t>
  </si>
  <si>
    <t>State</t>
  </si>
  <si>
    <t>Grant Amount</t>
  </si>
  <si>
    <t>Per Capita Funding</t>
  </si>
  <si>
    <t xml:space="preserve">Trump or Biden </t>
  </si>
  <si>
    <t>Population (2020 Census)</t>
  </si>
  <si>
    <t>T</t>
  </si>
  <si>
    <t>B</t>
  </si>
  <si>
    <t>Avg. Per Capita funding for Trump-won States</t>
  </si>
  <si>
    <t>Avg. Per Capita funding for Biden-won States</t>
  </si>
  <si>
    <t>CTCL's 990 Total:</t>
  </si>
  <si>
    <t>Schedule I Total:</t>
  </si>
  <si>
    <t>Difference from 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</si>
</sst>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sz val="11"/>
      <color theme="4" tint="0.79998168889431442"/>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4"/>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44" fontId="0" fillId="0" borderId="0" xfId="0" applyNumberFormat="1"/>
    <xf numFmtId="44" fontId="2" fillId="0" borderId="0" xfId="0" applyNumberFormat="1" applyFont="1"/>
    <xf numFmtId="164" fontId="0" fillId="0" borderId="0" xfId="1" applyNumberFormat="1" applyFont="1"/>
    <xf numFmtId="164" fontId="3" fillId="0" borderId="0" xfId="1" applyNumberFormat="1" applyFont="1"/>
    <xf numFmtId="164" fontId="1" fillId="0" borderId="0" xfId="1" applyNumberFormat="1" applyFont="1"/>
    <xf numFmtId="164" fontId="2" fillId="0" borderId="0" xfId="1" applyNumberFormat="1" applyFont="1"/>
    <xf numFmtId="164" fontId="4" fillId="0" borderId="0" xfId="1" applyNumberFormat="1" applyFont="1"/>
    <xf numFmtId="0" fontId="4" fillId="0" borderId="0" xfId="0" applyFont="1"/>
    <xf numFmtId="44" fontId="3" fillId="0" borderId="0" xfId="1" applyFont="1"/>
    <xf numFmtId="3" fontId="0" fillId="0" borderId="0" xfId="0" applyNumberFormat="1"/>
    <xf numFmtId="0" fontId="0" fillId="0" borderId="0" xfId="0" applyAlignment="1">
      <alignment horizontal="center"/>
    </xf>
    <xf numFmtId="0" fontId="0" fillId="0" borderId="0" xfId="0" applyAlignment="1"/>
    <xf numFmtId="0" fontId="0" fillId="3" borderId="0" xfId="0" applyFont="1" applyFill="1" applyAlignment="1">
      <alignment horizontal="center"/>
    </xf>
    <xf numFmtId="0" fontId="0" fillId="3" borderId="0" xfId="0" applyFill="1" applyAlignment="1">
      <alignment horizontal="center"/>
    </xf>
    <xf numFmtId="44" fontId="0" fillId="2" borderId="0" xfId="0" applyNumberFormat="1" applyFill="1"/>
    <xf numFmtId="0" fontId="0" fillId="2" borderId="0" xfId="0" applyFill="1" applyAlignment="1">
      <alignment vertical="center"/>
    </xf>
    <xf numFmtId="0" fontId="5" fillId="3" borderId="0" xfId="0" applyFont="1" applyFill="1" applyAlignment="1">
      <alignment vertical="center"/>
    </xf>
    <xf numFmtId="44" fontId="5" fillId="3" borderId="0" xfId="0" applyNumberFormat="1" applyFont="1" applyFill="1" applyAlignment="1"/>
    <xf numFmtId="44" fontId="3" fillId="0" borderId="0" xfId="0" applyNumberFormat="1" applyFont="1"/>
    <xf numFmtId="0" fontId="3" fillId="0" borderId="0" xfId="0" applyFont="1"/>
    <xf numFmtId="44" fontId="1" fillId="0" borderId="0" xfId="1" applyFont="1"/>
    <xf numFmtId="0" fontId="0" fillId="0" borderId="0" xfId="0" applyFont="1"/>
  </cellXfs>
  <cellStyles count="2">
    <cellStyle name="Currency" xfId="1" builtinId="4"/>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8077E-35FF-471E-86BD-79CED397DF9B}">
  <dimension ref="A1:E1217"/>
  <sheetViews>
    <sheetView tabSelected="1" topLeftCell="A1171" zoomScaleNormal="100" workbookViewId="0">
      <selection activeCell="B1185" sqref="B1185"/>
    </sheetView>
  </sheetViews>
  <sheetFormatPr defaultRowHeight="15" x14ac:dyDescent="0.25"/>
  <cols>
    <col min="1" max="1" width="20.28515625" bestFit="1" customWidth="1"/>
    <col min="2" max="2" width="19" style="3" customWidth="1"/>
    <col min="3" max="3" width="40.28515625" customWidth="1"/>
  </cols>
  <sheetData>
    <row r="1" spans="1:3" x14ac:dyDescent="0.25">
      <c r="A1" t="s">
        <v>23</v>
      </c>
    </row>
    <row r="2" spans="1:3" x14ac:dyDescent="0.25">
      <c r="B2" s="3">
        <v>14341</v>
      </c>
    </row>
    <row r="3" spans="1:3" x14ac:dyDescent="0.25">
      <c r="B3" s="3">
        <v>45923</v>
      </c>
    </row>
    <row r="4" spans="1:3" x14ac:dyDescent="0.25">
      <c r="B4" s="3">
        <v>16191</v>
      </c>
    </row>
    <row r="5" spans="1:3" x14ac:dyDescent="0.25">
      <c r="B5" s="3">
        <v>491015</v>
      </c>
    </row>
    <row r="6" spans="1:3" x14ac:dyDescent="0.25">
      <c r="B6" s="3">
        <v>26458</v>
      </c>
    </row>
    <row r="7" spans="1:3" x14ac:dyDescent="0.25">
      <c r="B7" s="3">
        <v>504750</v>
      </c>
    </row>
    <row r="8" spans="1:3" x14ac:dyDescent="0.25">
      <c r="B8" s="3">
        <v>770740</v>
      </c>
    </row>
    <row r="9" spans="1:3" x14ac:dyDescent="0.25">
      <c r="B9" s="3">
        <v>9585</v>
      </c>
    </row>
    <row r="10" spans="1:3" x14ac:dyDescent="0.25">
      <c r="B10" s="3">
        <v>572840</v>
      </c>
      <c r="C10" t="s">
        <v>48</v>
      </c>
    </row>
    <row r="11" spans="1:3" x14ac:dyDescent="0.25">
      <c r="B11" s="4">
        <f>SUM(B2:B10)</f>
        <v>2451843</v>
      </c>
    </row>
    <row r="13" spans="1:3" x14ac:dyDescent="0.25">
      <c r="A13" t="s">
        <v>24</v>
      </c>
    </row>
    <row r="14" spans="1:3" x14ac:dyDescent="0.25">
      <c r="B14" s="3">
        <v>25000</v>
      </c>
    </row>
    <row r="15" spans="1:3" x14ac:dyDescent="0.25">
      <c r="B15" s="3">
        <v>25000</v>
      </c>
    </row>
    <row r="16" spans="1:3" x14ac:dyDescent="0.25">
      <c r="B16" s="4">
        <f>SUM(B14:B15)</f>
        <v>50000</v>
      </c>
    </row>
    <row r="18" spans="1:3" x14ac:dyDescent="0.25">
      <c r="A18" t="s">
        <v>25</v>
      </c>
    </row>
    <row r="19" spans="1:3" x14ac:dyDescent="0.25">
      <c r="B19" s="4">
        <v>5169724</v>
      </c>
      <c r="C19" t="s">
        <v>26</v>
      </c>
    </row>
    <row r="21" spans="1:3" x14ac:dyDescent="0.25">
      <c r="A21" t="s">
        <v>21</v>
      </c>
    </row>
    <row r="22" spans="1:3" x14ac:dyDescent="0.25">
      <c r="B22" s="3">
        <v>20091</v>
      </c>
    </row>
    <row r="23" spans="1:3" x14ac:dyDescent="0.25">
      <c r="B23" s="3">
        <v>17331</v>
      </c>
    </row>
    <row r="24" spans="1:3" x14ac:dyDescent="0.25">
      <c r="B24" s="3">
        <v>14130</v>
      </c>
    </row>
    <row r="25" spans="1:3" x14ac:dyDescent="0.25">
      <c r="B25" s="3">
        <v>12210</v>
      </c>
    </row>
    <row r="26" spans="1:3" x14ac:dyDescent="0.25">
      <c r="B26" s="3">
        <v>8730</v>
      </c>
    </row>
    <row r="27" spans="1:3" x14ac:dyDescent="0.25">
      <c r="B27" s="3">
        <v>59856</v>
      </c>
    </row>
    <row r="28" spans="1:3" x14ac:dyDescent="0.25">
      <c r="B28" s="3">
        <v>31535</v>
      </c>
    </row>
    <row r="29" spans="1:3" x14ac:dyDescent="0.25">
      <c r="B29" s="3">
        <v>62808</v>
      </c>
    </row>
    <row r="30" spans="1:3" x14ac:dyDescent="0.25">
      <c r="B30" s="3">
        <v>28501</v>
      </c>
    </row>
    <row r="31" spans="1:3" x14ac:dyDescent="0.25">
      <c r="B31" s="3">
        <v>17388</v>
      </c>
    </row>
    <row r="32" spans="1:3" x14ac:dyDescent="0.25">
      <c r="B32" s="3">
        <v>19355</v>
      </c>
    </row>
    <row r="33" spans="1:3" x14ac:dyDescent="0.25">
      <c r="B33" s="3">
        <v>126867</v>
      </c>
    </row>
    <row r="34" spans="1:3" x14ac:dyDescent="0.25">
      <c r="B34" s="3">
        <v>17290</v>
      </c>
    </row>
    <row r="35" spans="1:3" x14ac:dyDescent="0.25">
      <c r="B35" s="3">
        <v>6475</v>
      </c>
    </row>
    <row r="36" spans="1:3" x14ac:dyDescent="0.25">
      <c r="B36" s="3">
        <v>7792</v>
      </c>
    </row>
    <row r="37" spans="1:3" x14ac:dyDescent="0.25">
      <c r="B37" s="3">
        <v>11284</v>
      </c>
    </row>
    <row r="38" spans="1:3" x14ac:dyDescent="0.25">
      <c r="B38" s="3">
        <v>34487</v>
      </c>
    </row>
    <row r="39" spans="1:3" x14ac:dyDescent="0.25">
      <c r="B39" s="3">
        <v>12767</v>
      </c>
    </row>
    <row r="40" spans="1:3" x14ac:dyDescent="0.25">
      <c r="B40" s="3">
        <v>468132</v>
      </c>
    </row>
    <row r="41" spans="1:3" x14ac:dyDescent="0.25">
      <c r="B41" s="3">
        <v>11575</v>
      </c>
    </row>
    <row r="42" spans="1:3" x14ac:dyDescent="0.25">
      <c r="B42" s="3">
        <v>217852</v>
      </c>
    </row>
    <row r="43" spans="1:3" x14ac:dyDescent="0.25">
      <c r="B43" s="3">
        <v>53155</v>
      </c>
      <c r="C43" t="s">
        <v>42</v>
      </c>
    </row>
    <row r="44" spans="1:3" x14ac:dyDescent="0.25">
      <c r="B44" s="3">
        <v>46401</v>
      </c>
      <c r="C44" t="s">
        <v>43</v>
      </c>
    </row>
    <row r="45" spans="1:3" x14ac:dyDescent="0.25">
      <c r="B45" s="7">
        <v>5000</v>
      </c>
      <c r="C45" s="8" t="s">
        <v>81</v>
      </c>
    </row>
    <row r="46" spans="1:3" x14ac:dyDescent="0.25">
      <c r="B46" s="4">
        <f>SUM(B22:B45)</f>
        <v>1311012</v>
      </c>
    </row>
    <row r="48" spans="1:3" x14ac:dyDescent="0.25">
      <c r="A48" t="s">
        <v>0</v>
      </c>
    </row>
    <row r="49" spans="1:2" x14ac:dyDescent="0.25">
      <c r="B49" s="3">
        <v>185950</v>
      </c>
    </row>
    <row r="50" spans="1:2" x14ac:dyDescent="0.25">
      <c r="B50" s="3">
        <v>31434</v>
      </c>
    </row>
    <row r="51" spans="1:2" x14ac:dyDescent="0.25">
      <c r="B51" s="3">
        <v>499000</v>
      </c>
    </row>
    <row r="52" spans="1:2" x14ac:dyDescent="0.25">
      <c r="B52" s="3">
        <v>26940</v>
      </c>
    </row>
    <row r="53" spans="1:2" x14ac:dyDescent="0.25">
      <c r="B53" s="3">
        <v>5400</v>
      </c>
    </row>
    <row r="54" spans="1:2" x14ac:dyDescent="0.25">
      <c r="B54" s="4">
        <f>SUM(B49:B53)</f>
        <v>748724</v>
      </c>
    </row>
    <row r="55" spans="1:2" x14ac:dyDescent="0.25">
      <c r="A55" t="s">
        <v>27</v>
      </c>
    </row>
    <row r="56" spans="1:2" x14ac:dyDescent="0.25">
      <c r="B56" s="3">
        <v>112145</v>
      </c>
    </row>
    <row r="57" spans="1:2" x14ac:dyDescent="0.25">
      <c r="B57" s="3">
        <v>846801</v>
      </c>
    </row>
    <row r="58" spans="1:2" x14ac:dyDescent="0.25">
      <c r="B58" s="6">
        <v>913444</v>
      </c>
    </row>
    <row r="59" spans="1:2" x14ac:dyDescent="0.25">
      <c r="B59" s="3">
        <v>2682902</v>
      </c>
    </row>
    <row r="60" spans="1:2" x14ac:dyDescent="0.25">
      <c r="B60" s="3">
        <v>1427906</v>
      </c>
    </row>
    <row r="61" spans="1:2" x14ac:dyDescent="0.25">
      <c r="B61" s="3">
        <v>24225</v>
      </c>
    </row>
    <row r="62" spans="1:2" x14ac:dyDescent="0.25">
      <c r="B62" s="3">
        <v>18513</v>
      </c>
    </row>
    <row r="63" spans="1:2" x14ac:dyDescent="0.25">
      <c r="B63" s="3">
        <v>756323</v>
      </c>
    </row>
    <row r="64" spans="1:2" x14ac:dyDescent="0.25">
      <c r="B64" s="3">
        <v>45619</v>
      </c>
    </row>
    <row r="65" spans="2:2" x14ac:dyDescent="0.25">
      <c r="B65" s="3">
        <v>22739</v>
      </c>
    </row>
    <row r="66" spans="2:2" x14ac:dyDescent="0.25">
      <c r="B66" s="3">
        <v>8266712</v>
      </c>
    </row>
    <row r="67" spans="2:2" x14ac:dyDescent="0.25">
      <c r="B67" s="3">
        <v>132653</v>
      </c>
    </row>
    <row r="68" spans="2:2" x14ac:dyDescent="0.25">
      <c r="B68" s="3">
        <v>55611</v>
      </c>
    </row>
    <row r="69" spans="2:2" x14ac:dyDescent="0.25">
      <c r="B69" s="3">
        <v>218348</v>
      </c>
    </row>
    <row r="70" spans="2:2" x14ac:dyDescent="0.25">
      <c r="B70" s="3">
        <v>5432</v>
      </c>
    </row>
    <row r="71" spans="2:2" x14ac:dyDescent="0.25">
      <c r="B71" s="3">
        <v>8402</v>
      </c>
    </row>
    <row r="72" spans="2:2" x14ac:dyDescent="0.25">
      <c r="B72" s="3">
        <v>309926</v>
      </c>
    </row>
    <row r="73" spans="2:2" x14ac:dyDescent="0.25">
      <c r="B73" s="3">
        <v>184353</v>
      </c>
    </row>
    <row r="74" spans="2:2" x14ac:dyDescent="0.25">
      <c r="B74" s="6">
        <v>1349703</v>
      </c>
    </row>
    <row r="75" spans="2:2" x14ac:dyDescent="0.25">
      <c r="B75" s="3">
        <v>44706</v>
      </c>
    </row>
    <row r="76" spans="2:2" x14ac:dyDescent="0.25">
      <c r="B76" s="3">
        <v>1770451</v>
      </c>
    </row>
    <row r="77" spans="2:2" x14ac:dyDescent="0.25">
      <c r="B77" s="3">
        <v>584948</v>
      </c>
    </row>
    <row r="78" spans="2:2" x14ac:dyDescent="0.25">
      <c r="B78" s="3">
        <v>191894</v>
      </c>
    </row>
    <row r="79" spans="2:2" x14ac:dyDescent="0.25">
      <c r="B79" s="3">
        <v>607513</v>
      </c>
    </row>
    <row r="80" spans="2:2" x14ac:dyDescent="0.25">
      <c r="B80" s="3">
        <v>187645</v>
      </c>
    </row>
    <row r="81" spans="1:2" x14ac:dyDescent="0.25">
      <c r="B81" s="3">
        <v>95659</v>
      </c>
    </row>
    <row r="82" spans="1:2" x14ac:dyDescent="0.25">
      <c r="B82" s="3">
        <v>370038</v>
      </c>
    </row>
    <row r="83" spans="1:2" x14ac:dyDescent="0.25">
      <c r="B83" s="3">
        <v>315050</v>
      </c>
    </row>
    <row r="84" spans="1:2" x14ac:dyDescent="0.25">
      <c r="B84" s="3">
        <v>74806</v>
      </c>
    </row>
    <row r="85" spans="1:2" x14ac:dyDescent="0.25">
      <c r="B85" s="3">
        <v>176181</v>
      </c>
    </row>
    <row r="86" spans="1:2" x14ac:dyDescent="0.25">
      <c r="B86" s="4">
        <f>SUM(B56:B85)</f>
        <v>21800648</v>
      </c>
    </row>
    <row r="88" spans="1:2" x14ac:dyDescent="0.25">
      <c r="A88" t="s">
        <v>1</v>
      </c>
    </row>
    <row r="89" spans="1:2" x14ac:dyDescent="0.25">
      <c r="B89" s="3">
        <v>6505</v>
      </c>
    </row>
    <row r="90" spans="1:2" x14ac:dyDescent="0.25">
      <c r="B90" s="3">
        <v>315135</v>
      </c>
    </row>
    <row r="91" spans="1:2" x14ac:dyDescent="0.25">
      <c r="B91" s="3">
        <v>37336</v>
      </c>
    </row>
    <row r="92" spans="1:2" x14ac:dyDescent="0.25">
      <c r="B92" s="3">
        <v>46305</v>
      </c>
    </row>
    <row r="93" spans="1:2" x14ac:dyDescent="0.25">
      <c r="B93" s="3">
        <v>9042</v>
      </c>
    </row>
    <row r="94" spans="1:2" x14ac:dyDescent="0.25">
      <c r="B94" s="3">
        <v>19391</v>
      </c>
    </row>
    <row r="95" spans="1:2" x14ac:dyDescent="0.25">
      <c r="B95" s="3">
        <v>9341</v>
      </c>
    </row>
    <row r="96" spans="1:2" x14ac:dyDescent="0.25">
      <c r="B96" s="3">
        <v>28007</v>
      </c>
    </row>
    <row r="97" spans="2:2" x14ac:dyDescent="0.25">
      <c r="B97" s="3">
        <v>18189</v>
      </c>
    </row>
    <row r="98" spans="2:2" x14ac:dyDescent="0.25">
      <c r="B98" s="3">
        <v>346326</v>
      </c>
    </row>
    <row r="99" spans="2:2" x14ac:dyDescent="0.25">
      <c r="B99" s="3">
        <v>346326</v>
      </c>
    </row>
    <row r="100" spans="2:2" x14ac:dyDescent="0.25">
      <c r="B100" s="3">
        <v>5200</v>
      </c>
    </row>
    <row r="101" spans="2:2" x14ac:dyDescent="0.25">
      <c r="B101" s="3">
        <v>35663</v>
      </c>
    </row>
    <row r="102" spans="2:2" x14ac:dyDescent="0.25">
      <c r="B102" s="3">
        <v>38391</v>
      </c>
    </row>
    <row r="103" spans="2:2" x14ac:dyDescent="0.25">
      <c r="B103" s="3">
        <v>10952</v>
      </c>
    </row>
    <row r="104" spans="2:2" x14ac:dyDescent="0.25">
      <c r="B104" s="3">
        <v>55614</v>
      </c>
    </row>
    <row r="105" spans="2:2" x14ac:dyDescent="0.25">
      <c r="B105" s="3">
        <v>10270</v>
      </c>
    </row>
    <row r="106" spans="2:2" x14ac:dyDescent="0.25">
      <c r="B106" s="3">
        <v>10093</v>
      </c>
    </row>
    <row r="107" spans="2:2" x14ac:dyDescent="0.25">
      <c r="B107" s="3">
        <v>51714</v>
      </c>
    </row>
    <row r="108" spans="2:2" x14ac:dyDescent="0.25">
      <c r="B108" s="3">
        <v>26046</v>
      </c>
    </row>
    <row r="109" spans="2:2" x14ac:dyDescent="0.25">
      <c r="B109" s="3">
        <v>5253</v>
      </c>
    </row>
    <row r="110" spans="2:2" x14ac:dyDescent="0.25">
      <c r="B110" s="3">
        <v>8683</v>
      </c>
    </row>
    <row r="111" spans="2:2" x14ac:dyDescent="0.25">
      <c r="B111" s="3">
        <v>8528</v>
      </c>
    </row>
    <row r="112" spans="2:2" x14ac:dyDescent="0.25">
      <c r="B112" s="3">
        <v>20124</v>
      </c>
    </row>
    <row r="113" spans="2:3" x14ac:dyDescent="0.25">
      <c r="B113" s="3">
        <v>7415</v>
      </c>
    </row>
    <row r="114" spans="2:3" x14ac:dyDescent="0.25">
      <c r="B114" s="3">
        <v>31824</v>
      </c>
    </row>
    <row r="115" spans="2:3" x14ac:dyDescent="0.25">
      <c r="B115" s="3">
        <v>5526</v>
      </c>
    </row>
    <row r="116" spans="2:3" x14ac:dyDescent="0.25">
      <c r="B116" s="3">
        <v>15367</v>
      </c>
    </row>
    <row r="117" spans="2:3" x14ac:dyDescent="0.25">
      <c r="B117" s="3">
        <v>88335</v>
      </c>
    </row>
    <row r="118" spans="2:3" x14ac:dyDescent="0.25">
      <c r="B118" s="3">
        <v>82704</v>
      </c>
    </row>
    <row r="119" spans="2:3" x14ac:dyDescent="0.25">
      <c r="B119" s="3">
        <v>18360</v>
      </c>
    </row>
    <row r="120" spans="2:3" x14ac:dyDescent="0.25">
      <c r="B120" s="3">
        <v>31952</v>
      </c>
    </row>
    <row r="121" spans="2:3" x14ac:dyDescent="0.25">
      <c r="B121" s="3">
        <v>9255</v>
      </c>
    </row>
    <row r="122" spans="2:3" x14ac:dyDescent="0.25">
      <c r="B122" s="3">
        <v>9760</v>
      </c>
    </row>
    <row r="123" spans="2:3" x14ac:dyDescent="0.25">
      <c r="B123" s="3">
        <v>6113</v>
      </c>
    </row>
    <row r="124" spans="2:3" x14ac:dyDescent="0.25">
      <c r="B124" s="3">
        <v>22744</v>
      </c>
    </row>
    <row r="125" spans="2:3" x14ac:dyDescent="0.25">
      <c r="B125" s="3">
        <v>18604</v>
      </c>
    </row>
    <row r="126" spans="2:3" x14ac:dyDescent="0.25">
      <c r="B126" s="3">
        <v>10890</v>
      </c>
      <c r="C126" t="s">
        <v>15</v>
      </c>
    </row>
    <row r="127" spans="2:3" x14ac:dyDescent="0.25">
      <c r="B127" s="3">
        <v>11624</v>
      </c>
      <c r="C127" t="s">
        <v>15</v>
      </c>
    </row>
    <row r="128" spans="2:3" x14ac:dyDescent="0.25">
      <c r="B128" s="3">
        <v>9035</v>
      </c>
      <c r="C128" t="s">
        <v>15</v>
      </c>
    </row>
    <row r="129" spans="1:3" x14ac:dyDescent="0.25">
      <c r="B129" s="3">
        <v>13990</v>
      </c>
      <c r="C129" t="s">
        <v>55</v>
      </c>
    </row>
    <row r="130" spans="1:3" x14ac:dyDescent="0.25">
      <c r="B130" s="3">
        <v>10000</v>
      </c>
      <c r="C130" t="s">
        <v>71</v>
      </c>
    </row>
    <row r="131" spans="1:3" x14ac:dyDescent="0.25">
      <c r="B131" s="7">
        <v>105000</v>
      </c>
      <c r="C131" s="8" t="s">
        <v>80</v>
      </c>
    </row>
    <row r="132" spans="1:3" x14ac:dyDescent="0.25">
      <c r="B132" s="4">
        <f>SUM(B89:B131)</f>
        <v>1976932</v>
      </c>
    </row>
    <row r="134" spans="1:3" x14ac:dyDescent="0.25">
      <c r="A134" t="s">
        <v>56</v>
      </c>
    </row>
    <row r="135" spans="1:3" x14ac:dyDescent="0.25">
      <c r="B135" s="4">
        <v>617613</v>
      </c>
    </row>
    <row r="137" spans="1:3" x14ac:dyDescent="0.25">
      <c r="A137" t="s">
        <v>2</v>
      </c>
    </row>
    <row r="138" spans="1:3" x14ac:dyDescent="0.25">
      <c r="B138" s="3">
        <v>69564</v>
      </c>
    </row>
    <row r="139" spans="1:3" x14ac:dyDescent="0.25">
      <c r="B139" s="3">
        <v>671280</v>
      </c>
    </row>
    <row r="140" spans="1:3" x14ac:dyDescent="0.25">
      <c r="B140" s="3">
        <v>836169</v>
      </c>
    </row>
    <row r="141" spans="1:3" x14ac:dyDescent="0.25">
      <c r="B141" s="3">
        <v>1424971</v>
      </c>
    </row>
    <row r="142" spans="1:3" x14ac:dyDescent="0.25">
      <c r="B142" s="3">
        <v>107162</v>
      </c>
    </row>
    <row r="143" spans="1:3" x14ac:dyDescent="0.25">
      <c r="B143" s="3">
        <v>2932375</v>
      </c>
    </row>
    <row r="144" spans="1:3" x14ac:dyDescent="0.25">
      <c r="B144" s="3">
        <v>195900</v>
      </c>
    </row>
    <row r="145" spans="1:3" x14ac:dyDescent="0.25">
      <c r="B145" s="3">
        <v>1437386</v>
      </c>
    </row>
    <row r="146" spans="1:3" x14ac:dyDescent="0.25">
      <c r="B146" s="3">
        <v>2059850</v>
      </c>
    </row>
    <row r="147" spans="1:3" x14ac:dyDescent="0.25">
      <c r="B147" s="3">
        <v>109404</v>
      </c>
    </row>
    <row r="148" spans="1:3" x14ac:dyDescent="0.25">
      <c r="B148" s="3">
        <v>6196889</v>
      </c>
    </row>
    <row r="149" spans="1:3" x14ac:dyDescent="0.25">
      <c r="B149" s="4">
        <f>SUM(B138:B148)</f>
        <v>16040950</v>
      </c>
    </row>
    <row r="151" spans="1:3" x14ac:dyDescent="0.25">
      <c r="A151" t="s">
        <v>3</v>
      </c>
    </row>
    <row r="152" spans="1:3" x14ac:dyDescent="0.25">
      <c r="B152" s="3">
        <v>27384</v>
      </c>
      <c r="C152" t="s">
        <v>29</v>
      </c>
    </row>
    <row r="153" spans="1:3" x14ac:dyDescent="0.25">
      <c r="B153" s="3">
        <v>14438</v>
      </c>
      <c r="C153" t="s">
        <v>22</v>
      </c>
    </row>
    <row r="154" spans="1:3" x14ac:dyDescent="0.25">
      <c r="B154" s="4">
        <v>45013990</v>
      </c>
      <c r="C154" t="s">
        <v>28</v>
      </c>
    </row>
    <row r="156" spans="1:3" x14ac:dyDescent="0.25">
      <c r="A156" t="s">
        <v>4</v>
      </c>
    </row>
    <row r="157" spans="1:3" x14ac:dyDescent="0.25">
      <c r="B157" s="3">
        <v>183335</v>
      </c>
    </row>
    <row r="158" spans="1:3" x14ac:dyDescent="0.25">
      <c r="B158" s="3">
        <v>130456</v>
      </c>
    </row>
    <row r="159" spans="1:3" x14ac:dyDescent="0.25">
      <c r="B159" s="3">
        <v>177194</v>
      </c>
    </row>
    <row r="160" spans="1:3" x14ac:dyDescent="0.25">
      <c r="B160" s="4">
        <f>SUM(B157:B159)</f>
        <v>490985</v>
      </c>
    </row>
    <row r="162" spans="1:3" x14ac:dyDescent="0.25">
      <c r="A162" t="s">
        <v>5</v>
      </c>
    </row>
    <row r="163" spans="1:3" x14ac:dyDescent="0.25">
      <c r="B163" s="3">
        <v>489963</v>
      </c>
    </row>
    <row r="164" spans="1:3" x14ac:dyDescent="0.25">
      <c r="B164" s="3">
        <v>23220</v>
      </c>
    </row>
    <row r="165" spans="1:3" x14ac:dyDescent="0.25">
      <c r="B165" s="3">
        <v>11724</v>
      </c>
    </row>
    <row r="166" spans="1:3" x14ac:dyDescent="0.25">
      <c r="B166" s="3">
        <v>50288</v>
      </c>
    </row>
    <row r="167" spans="1:3" x14ac:dyDescent="0.25">
      <c r="B167" s="3">
        <v>8754</v>
      </c>
    </row>
    <row r="168" spans="1:3" x14ac:dyDescent="0.25">
      <c r="B168" s="3">
        <v>25294</v>
      </c>
    </row>
    <row r="169" spans="1:3" x14ac:dyDescent="0.25">
      <c r="B169" s="3">
        <v>11174</v>
      </c>
    </row>
    <row r="170" spans="1:3" x14ac:dyDescent="0.25">
      <c r="B170" s="3">
        <v>21830</v>
      </c>
    </row>
    <row r="171" spans="1:3" x14ac:dyDescent="0.25">
      <c r="B171" s="3">
        <v>7786</v>
      </c>
    </row>
    <row r="172" spans="1:3" x14ac:dyDescent="0.25">
      <c r="B172" s="3">
        <v>12632</v>
      </c>
    </row>
    <row r="173" spans="1:3" x14ac:dyDescent="0.25">
      <c r="B173" s="3">
        <v>43832</v>
      </c>
    </row>
    <row r="174" spans="1:3" x14ac:dyDescent="0.25">
      <c r="B174" s="3">
        <v>5792</v>
      </c>
    </row>
    <row r="175" spans="1:3" x14ac:dyDescent="0.25">
      <c r="B175" s="7">
        <v>45000</v>
      </c>
      <c r="C175" s="8" t="s">
        <v>82</v>
      </c>
    </row>
    <row r="176" spans="1:3" x14ac:dyDescent="0.25">
      <c r="B176" s="4">
        <f>SUM(B163:B175)</f>
        <v>757289</v>
      </c>
    </row>
    <row r="178" spans="1:2" x14ac:dyDescent="0.25">
      <c r="A178" t="s">
        <v>6</v>
      </c>
    </row>
    <row r="179" spans="1:2" x14ac:dyDescent="0.25">
      <c r="B179" s="3">
        <v>30837</v>
      </c>
    </row>
    <row r="180" spans="1:2" x14ac:dyDescent="0.25">
      <c r="B180" s="3">
        <v>29040</v>
      </c>
    </row>
    <row r="181" spans="1:2" x14ac:dyDescent="0.25">
      <c r="B181" s="3">
        <v>159600</v>
      </c>
    </row>
    <row r="182" spans="1:2" x14ac:dyDescent="0.25">
      <c r="B182" s="3">
        <v>2269663</v>
      </c>
    </row>
    <row r="183" spans="1:2" x14ac:dyDescent="0.25">
      <c r="B183" s="3">
        <v>13318</v>
      </c>
    </row>
    <row r="184" spans="1:2" x14ac:dyDescent="0.25">
      <c r="B184" s="3">
        <v>24768</v>
      </c>
    </row>
    <row r="185" spans="1:2" x14ac:dyDescent="0.25">
      <c r="B185" s="3">
        <v>31879</v>
      </c>
    </row>
    <row r="186" spans="1:2" x14ac:dyDescent="0.25">
      <c r="B186" s="3">
        <v>10819</v>
      </c>
    </row>
    <row r="187" spans="1:2" x14ac:dyDescent="0.25">
      <c r="B187" s="3">
        <v>28813</v>
      </c>
    </row>
    <row r="188" spans="1:2" x14ac:dyDescent="0.25">
      <c r="B188" s="3">
        <v>7581</v>
      </c>
    </row>
    <row r="189" spans="1:2" x14ac:dyDescent="0.25">
      <c r="B189" s="3">
        <v>8595</v>
      </c>
    </row>
    <row r="190" spans="1:2" x14ac:dyDescent="0.25">
      <c r="B190" s="3">
        <v>513156</v>
      </c>
    </row>
    <row r="191" spans="1:2" x14ac:dyDescent="0.25">
      <c r="B191" s="3">
        <v>33740</v>
      </c>
    </row>
    <row r="192" spans="1:2" x14ac:dyDescent="0.25">
      <c r="B192" s="3">
        <v>23598</v>
      </c>
    </row>
    <row r="193" spans="2:2" x14ac:dyDescent="0.25">
      <c r="B193" s="3">
        <v>5235</v>
      </c>
    </row>
    <row r="194" spans="2:2" x14ac:dyDescent="0.25">
      <c r="B194" s="3">
        <v>22074</v>
      </c>
    </row>
    <row r="195" spans="2:2" x14ac:dyDescent="0.25">
      <c r="B195" s="3">
        <v>13122</v>
      </c>
    </row>
    <row r="196" spans="2:2" x14ac:dyDescent="0.25">
      <c r="B196" s="3">
        <v>43814</v>
      </c>
    </row>
    <row r="197" spans="2:2" x14ac:dyDescent="0.25">
      <c r="B197" s="3">
        <v>6998</v>
      </c>
    </row>
    <row r="198" spans="2:2" x14ac:dyDescent="0.25">
      <c r="B198" s="3">
        <v>8800</v>
      </c>
    </row>
    <row r="199" spans="2:2" x14ac:dyDescent="0.25">
      <c r="B199" s="3">
        <v>7322</v>
      </c>
    </row>
    <row r="200" spans="2:2" x14ac:dyDescent="0.25">
      <c r="B200" s="3">
        <v>328655</v>
      </c>
    </row>
    <row r="201" spans="2:2" x14ac:dyDescent="0.25">
      <c r="B201" s="3">
        <v>65032</v>
      </c>
    </row>
    <row r="202" spans="2:2" x14ac:dyDescent="0.25">
      <c r="B202" s="3">
        <v>56462</v>
      </c>
    </row>
    <row r="203" spans="2:2" x14ac:dyDescent="0.25">
      <c r="B203" s="3">
        <v>27486</v>
      </c>
    </row>
    <row r="204" spans="2:2" x14ac:dyDescent="0.25">
      <c r="B204" s="3">
        <v>415818</v>
      </c>
    </row>
    <row r="205" spans="2:2" x14ac:dyDescent="0.25">
      <c r="B205" s="3">
        <v>18000</v>
      </c>
    </row>
    <row r="206" spans="2:2" x14ac:dyDescent="0.25">
      <c r="B206" s="3">
        <v>14382</v>
      </c>
    </row>
    <row r="207" spans="2:2" x14ac:dyDescent="0.25">
      <c r="B207" s="3">
        <v>66352</v>
      </c>
    </row>
    <row r="208" spans="2:2" x14ac:dyDescent="0.25">
      <c r="B208" s="3">
        <v>18158</v>
      </c>
    </row>
    <row r="209" spans="2:2" x14ac:dyDescent="0.25">
      <c r="B209" s="3">
        <v>5721</v>
      </c>
    </row>
    <row r="210" spans="2:2" x14ac:dyDescent="0.25">
      <c r="B210" s="3">
        <v>8110</v>
      </c>
    </row>
    <row r="211" spans="2:2" x14ac:dyDescent="0.25">
      <c r="B211" s="3">
        <v>102484</v>
      </c>
    </row>
    <row r="212" spans="2:2" x14ac:dyDescent="0.25">
      <c r="B212" s="3">
        <v>6220</v>
      </c>
    </row>
    <row r="213" spans="2:2" x14ac:dyDescent="0.25">
      <c r="B213" s="3">
        <v>5152</v>
      </c>
    </row>
    <row r="214" spans="2:2" x14ac:dyDescent="0.25">
      <c r="B214" s="3">
        <v>13983</v>
      </c>
    </row>
    <row r="215" spans="2:2" x14ac:dyDescent="0.25">
      <c r="B215" s="3">
        <v>23148</v>
      </c>
    </row>
    <row r="216" spans="2:2" x14ac:dyDescent="0.25">
      <c r="B216" s="3">
        <v>109544</v>
      </c>
    </row>
    <row r="217" spans="2:2" x14ac:dyDescent="0.25">
      <c r="B217" s="3">
        <v>12079</v>
      </c>
    </row>
    <row r="218" spans="2:2" x14ac:dyDescent="0.25">
      <c r="B218" s="3">
        <v>5058</v>
      </c>
    </row>
    <row r="219" spans="2:2" x14ac:dyDescent="0.25">
      <c r="B219" s="3">
        <v>6223</v>
      </c>
    </row>
    <row r="220" spans="2:2" x14ac:dyDescent="0.25">
      <c r="B220" s="3">
        <v>6178</v>
      </c>
    </row>
    <row r="221" spans="2:2" x14ac:dyDescent="0.25">
      <c r="B221" s="3">
        <v>117823</v>
      </c>
    </row>
    <row r="222" spans="2:2" x14ac:dyDescent="0.25">
      <c r="B222" s="3">
        <v>14359</v>
      </c>
    </row>
    <row r="223" spans="2:2" x14ac:dyDescent="0.25">
      <c r="B223" s="3">
        <v>8590</v>
      </c>
    </row>
    <row r="224" spans="2:2" x14ac:dyDescent="0.25">
      <c r="B224" s="3">
        <v>51605</v>
      </c>
    </row>
    <row r="225" spans="1:3" x14ac:dyDescent="0.25">
      <c r="B225" s="3">
        <v>47636</v>
      </c>
    </row>
    <row r="226" spans="1:3" x14ac:dyDescent="0.25">
      <c r="B226" s="3">
        <v>30457</v>
      </c>
    </row>
    <row r="227" spans="1:3" x14ac:dyDescent="0.25">
      <c r="B227" s="3">
        <v>374280</v>
      </c>
    </row>
    <row r="228" spans="1:3" x14ac:dyDescent="0.25">
      <c r="B228" s="3">
        <v>36390</v>
      </c>
    </row>
    <row r="229" spans="1:3" x14ac:dyDescent="0.25">
      <c r="B229" s="3">
        <v>11704</v>
      </c>
    </row>
    <row r="230" spans="1:3" x14ac:dyDescent="0.25">
      <c r="B230" s="6">
        <v>10580</v>
      </c>
      <c r="C230" t="s">
        <v>74</v>
      </c>
    </row>
    <row r="231" spans="1:3" x14ac:dyDescent="0.25">
      <c r="B231" s="3">
        <v>272932</v>
      </c>
      <c r="C231" t="s">
        <v>32</v>
      </c>
    </row>
    <row r="232" spans="1:3" x14ac:dyDescent="0.25">
      <c r="B232" s="3">
        <v>7265</v>
      </c>
      <c r="C232" t="s">
        <v>40</v>
      </c>
    </row>
    <row r="233" spans="1:3" x14ac:dyDescent="0.25">
      <c r="B233" s="3">
        <v>6370</v>
      </c>
      <c r="C233" t="s">
        <v>46</v>
      </c>
    </row>
    <row r="234" spans="1:3" x14ac:dyDescent="0.25">
      <c r="B234" s="3">
        <v>27156</v>
      </c>
      <c r="C234" t="s">
        <v>50</v>
      </c>
    </row>
    <row r="235" spans="1:3" x14ac:dyDescent="0.25">
      <c r="B235" s="3">
        <v>11640</v>
      </c>
      <c r="C235" t="s">
        <v>58</v>
      </c>
    </row>
    <row r="236" spans="1:3" x14ac:dyDescent="0.25">
      <c r="B236" s="6">
        <v>11040</v>
      </c>
      <c r="C236" t="s">
        <v>75</v>
      </c>
    </row>
    <row r="237" spans="1:3" x14ac:dyDescent="0.25">
      <c r="B237" s="7">
        <v>35000</v>
      </c>
      <c r="C237" s="8" t="s">
        <v>83</v>
      </c>
    </row>
    <row r="238" spans="1:3" x14ac:dyDescent="0.25">
      <c r="B238" s="4">
        <f>SUM(B179:B237)</f>
        <v>5681844</v>
      </c>
    </row>
    <row r="240" spans="1:3" x14ac:dyDescent="0.25">
      <c r="A240" t="s">
        <v>7</v>
      </c>
    </row>
    <row r="241" spans="1:2" x14ac:dyDescent="0.25">
      <c r="B241" s="6">
        <v>11790</v>
      </c>
    </row>
    <row r="242" spans="1:2" x14ac:dyDescent="0.25">
      <c r="B242" s="3">
        <v>825036</v>
      </c>
    </row>
    <row r="243" spans="1:2" x14ac:dyDescent="0.25">
      <c r="B243" s="3">
        <v>60041</v>
      </c>
    </row>
    <row r="244" spans="1:2" x14ac:dyDescent="0.25">
      <c r="B244" s="3">
        <v>1148455</v>
      </c>
    </row>
    <row r="245" spans="1:2" x14ac:dyDescent="0.25">
      <c r="B245" s="3">
        <v>9833</v>
      </c>
    </row>
    <row r="246" spans="1:2" x14ac:dyDescent="0.25">
      <c r="B246" s="4">
        <f>SUM(B242:B245)</f>
        <v>2043365</v>
      </c>
    </row>
    <row r="248" spans="1:2" x14ac:dyDescent="0.25">
      <c r="A248" t="s">
        <v>8</v>
      </c>
    </row>
    <row r="249" spans="1:2" x14ac:dyDescent="0.25">
      <c r="B249" s="3">
        <v>7728</v>
      </c>
    </row>
    <row r="250" spans="1:2" x14ac:dyDescent="0.25">
      <c r="B250" s="3">
        <v>150666</v>
      </c>
    </row>
    <row r="251" spans="1:2" x14ac:dyDescent="0.25">
      <c r="B251" s="3">
        <v>10183</v>
      </c>
    </row>
    <row r="252" spans="1:2" x14ac:dyDescent="0.25">
      <c r="B252" s="3">
        <v>6132</v>
      </c>
    </row>
    <row r="253" spans="1:2" x14ac:dyDescent="0.25">
      <c r="B253" s="3">
        <v>13020</v>
      </c>
    </row>
    <row r="254" spans="1:2" x14ac:dyDescent="0.25">
      <c r="B254" s="3">
        <v>5630</v>
      </c>
    </row>
    <row r="255" spans="1:2" x14ac:dyDescent="0.25">
      <c r="B255" s="3">
        <v>20325</v>
      </c>
    </row>
    <row r="256" spans="1:2" x14ac:dyDescent="0.25">
      <c r="B256" s="3">
        <v>7533</v>
      </c>
    </row>
    <row r="257" spans="2:2" x14ac:dyDescent="0.25">
      <c r="B257" s="3">
        <v>5472</v>
      </c>
    </row>
    <row r="258" spans="2:2" x14ac:dyDescent="0.25">
      <c r="B258" s="3">
        <v>21918</v>
      </c>
    </row>
    <row r="259" spans="2:2" x14ac:dyDescent="0.25">
      <c r="B259" s="3">
        <v>10058</v>
      </c>
    </row>
    <row r="260" spans="2:2" x14ac:dyDescent="0.25">
      <c r="B260" s="3">
        <v>5250</v>
      </c>
    </row>
    <row r="261" spans="2:2" x14ac:dyDescent="0.25">
      <c r="B261" s="3">
        <v>21420</v>
      </c>
    </row>
    <row r="262" spans="2:2" x14ac:dyDescent="0.25">
      <c r="B262" s="3">
        <v>23328</v>
      </c>
    </row>
    <row r="263" spans="2:2" x14ac:dyDescent="0.25">
      <c r="B263" s="3">
        <v>5247</v>
      </c>
    </row>
    <row r="264" spans="2:2" x14ac:dyDescent="0.25">
      <c r="B264" s="3">
        <v>7302</v>
      </c>
    </row>
    <row r="265" spans="2:2" x14ac:dyDescent="0.25">
      <c r="B265" s="3">
        <v>5436</v>
      </c>
    </row>
    <row r="266" spans="2:2" x14ac:dyDescent="0.25">
      <c r="B266" s="3">
        <v>6831</v>
      </c>
    </row>
    <row r="267" spans="2:2" x14ac:dyDescent="0.25">
      <c r="B267" s="3">
        <v>6615</v>
      </c>
    </row>
    <row r="268" spans="2:2" x14ac:dyDescent="0.25">
      <c r="B268" s="3">
        <v>5513</v>
      </c>
    </row>
    <row r="269" spans="2:2" x14ac:dyDescent="0.25">
      <c r="B269" s="3">
        <v>7565</v>
      </c>
    </row>
    <row r="270" spans="2:2" x14ac:dyDescent="0.25">
      <c r="B270" s="3">
        <v>336275</v>
      </c>
    </row>
    <row r="271" spans="2:2" x14ac:dyDescent="0.25">
      <c r="B271" s="3">
        <v>9507</v>
      </c>
    </row>
    <row r="272" spans="2:2" x14ac:dyDescent="0.25">
      <c r="B272" s="3">
        <v>16416</v>
      </c>
    </row>
    <row r="273" spans="2:2" x14ac:dyDescent="0.25">
      <c r="B273" s="3">
        <v>708160</v>
      </c>
    </row>
    <row r="274" spans="2:2" x14ac:dyDescent="0.25">
      <c r="B274" s="3">
        <v>6324</v>
      </c>
    </row>
    <row r="275" spans="2:2" x14ac:dyDescent="0.25">
      <c r="B275" s="3">
        <v>5635</v>
      </c>
    </row>
    <row r="276" spans="2:2" x14ac:dyDescent="0.25">
      <c r="B276" s="3">
        <v>7239</v>
      </c>
    </row>
    <row r="277" spans="2:2" x14ac:dyDescent="0.25">
      <c r="B277" s="3">
        <v>7850</v>
      </c>
    </row>
    <row r="278" spans="2:2" x14ac:dyDescent="0.25">
      <c r="B278" s="3">
        <v>1882433</v>
      </c>
    </row>
    <row r="279" spans="2:2" x14ac:dyDescent="0.25">
      <c r="B279" s="3">
        <v>86089</v>
      </c>
    </row>
    <row r="280" spans="2:2" x14ac:dyDescent="0.25">
      <c r="B280" s="3">
        <v>7218</v>
      </c>
    </row>
    <row r="281" spans="2:2" x14ac:dyDescent="0.25">
      <c r="B281" s="3">
        <v>645170</v>
      </c>
    </row>
    <row r="282" spans="2:2" x14ac:dyDescent="0.25">
      <c r="B282" s="3">
        <v>14525</v>
      </c>
    </row>
    <row r="283" spans="2:2" x14ac:dyDescent="0.25">
      <c r="B283" s="3">
        <v>5709</v>
      </c>
    </row>
    <row r="284" spans="2:2" x14ac:dyDescent="0.25">
      <c r="B284" s="3">
        <v>17812</v>
      </c>
    </row>
    <row r="285" spans="2:2" x14ac:dyDescent="0.25">
      <c r="B285" s="3">
        <v>17905</v>
      </c>
    </row>
    <row r="286" spans="2:2" x14ac:dyDescent="0.25">
      <c r="B286" s="3">
        <v>19922</v>
      </c>
    </row>
    <row r="287" spans="2:2" x14ac:dyDescent="0.25">
      <c r="B287" s="3">
        <v>156112</v>
      </c>
    </row>
    <row r="288" spans="2:2" x14ac:dyDescent="0.25">
      <c r="B288" s="3">
        <v>6556</v>
      </c>
    </row>
    <row r="289" spans="1:3" x14ac:dyDescent="0.25">
      <c r="B289" s="6">
        <v>8543</v>
      </c>
      <c r="C289" t="s">
        <v>11</v>
      </c>
    </row>
    <row r="290" spans="1:3" x14ac:dyDescent="0.25">
      <c r="B290" s="3">
        <v>16116</v>
      </c>
      <c r="C290" t="s">
        <v>31</v>
      </c>
    </row>
    <row r="291" spans="1:3" x14ac:dyDescent="0.25">
      <c r="B291" s="3">
        <v>36043</v>
      </c>
      <c r="C291" t="s">
        <v>37</v>
      </c>
    </row>
    <row r="292" spans="1:3" x14ac:dyDescent="0.25">
      <c r="B292" s="3">
        <v>40065</v>
      </c>
      <c r="C292" t="s">
        <v>44</v>
      </c>
    </row>
    <row r="293" spans="1:3" x14ac:dyDescent="0.25">
      <c r="B293" s="3">
        <v>8702</v>
      </c>
      <c r="C293" t="s">
        <v>44</v>
      </c>
    </row>
    <row r="294" spans="1:3" x14ac:dyDescent="0.25">
      <c r="B294" s="3">
        <v>13661</v>
      </c>
      <c r="C294" t="s">
        <v>52</v>
      </c>
    </row>
    <row r="295" spans="1:3" x14ac:dyDescent="0.25">
      <c r="B295" s="3">
        <v>5562</v>
      </c>
      <c r="C295" t="s">
        <v>63</v>
      </c>
    </row>
    <row r="296" spans="1:3" x14ac:dyDescent="0.25">
      <c r="B296" s="6">
        <v>25054</v>
      </c>
      <c r="C296" t="s">
        <v>31</v>
      </c>
    </row>
    <row r="297" spans="1:3" x14ac:dyDescent="0.25">
      <c r="B297" s="7">
        <v>115000</v>
      </c>
      <c r="C297" s="8" t="s">
        <v>84</v>
      </c>
    </row>
    <row r="298" spans="1:3" x14ac:dyDescent="0.25">
      <c r="B298" s="4">
        <f>SUM(B249:B297)</f>
        <v>4578775</v>
      </c>
    </row>
    <row r="300" spans="1:3" x14ac:dyDescent="0.25">
      <c r="A300" t="s">
        <v>9</v>
      </c>
    </row>
    <row r="301" spans="1:3" x14ac:dyDescent="0.25">
      <c r="B301" s="3">
        <v>5967</v>
      </c>
    </row>
    <row r="302" spans="1:3" x14ac:dyDescent="0.25">
      <c r="B302" s="3">
        <v>8834</v>
      </c>
    </row>
    <row r="303" spans="1:3" x14ac:dyDescent="0.25">
      <c r="B303" s="3">
        <v>10952</v>
      </c>
    </row>
    <row r="304" spans="1:3" x14ac:dyDescent="0.25">
      <c r="B304" s="3">
        <v>25232</v>
      </c>
    </row>
    <row r="305" spans="1:3" x14ac:dyDescent="0.25">
      <c r="B305" s="3">
        <v>8739</v>
      </c>
    </row>
    <row r="306" spans="1:3" x14ac:dyDescent="0.25">
      <c r="B306" s="3">
        <v>321512</v>
      </c>
    </row>
    <row r="307" spans="1:3" x14ac:dyDescent="0.25">
      <c r="B307" s="3">
        <v>23374</v>
      </c>
    </row>
    <row r="308" spans="1:3" x14ac:dyDescent="0.25">
      <c r="B308" s="3">
        <v>11460</v>
      </c>
    </row>
    <row r="309" spans="1:3" x14ac:dyDescent="0.25">
      <c r="B309" s="3">
        <v>67630</v>
      </c>
    </row>
    <row r="310" spans="1:3" x14ac:dyDescent="0.25">
      <c r="B310" s="3">
        <v>856245</v>
      </c>
    </row>
    <row r="311" spans="1:3" x14ac:dyDescent="0.25">
      <c r="B311" s="3">
        <v>33537</v>
      </c>
    </row>
    <row r="312" spans="1:3" x14ac:dyDescent="0.25">
      <c r="B312" s="3">
        <v>28424</v>
      </c>
    </row>
    <row r="313" spans="1:3" x14ac:dyDescent="0.25">
      <c r="B313" s="3">
        <v>816458</v>
      </c>
    </row>
    <row r="314" spans="1:3" x14ac:dyDescent="0.25">
      <c r="B314" s="3">
        <v>12264</v>
      </c>
    </row>
    <row r="315" spans="1:3" x14ac:dyDescent="0.25">
      <c r="B315" s="7">
        <v>55000</v>
      </c>
      <c r="C315" s="8" t="s">
        <v>85</v>
      </c>
    </row>
    <row r="316" spans="1:3" x14ac:dyDescent="0.25">
      <c r="B316" s="4">
        <f>SUM(B301:B315)</f>
        <v>2285628</v>
      </c>
    </row>
    <row r="318" spans="1:3" x14ac:dyDescent="0.25">
      <c r="A318" t="s">
        <v>10</v>
      </c>
    </row>
    <row r="319" spans="1:3" x14ac:dyDescent="0.25">
      <c r="B319" s="3">
        <v>9828</v>
      </c>
    </row>
    <row r="320" spans="1:3" x14ac:dyDescent="0.25">
      <c r="B320" s="3">
        <v>18394</v>
      </c>
    </row>
    <row r="321" spans="2:2" x14ac:dyDescent="0.25">
      <c r="B321" s="3">
        <v>553103</v>
      </c>
    </row>
    <row r="322" spans="2:2" x14ac:dyDescent="0.25">
      <c r="B322" s="3">
        <v>10283</v>
      </c>
    </row>
    <row r="323" spans="2:2" x14ac:dyDescent="0.25">
      <c r="B323" s="3">
        <v>25407</v>
      </c>
    </row>
    <row r="324" spans="2:2" x14ac:dyDescent="0.25">
      <c r="B324" s="6">
        <v>295897</v>
      </c>
    </row>
    <row r="325" spans="2:2" x14ac:dyDescent="0.25">
      <c r="B325" s="3">
        <v>42257</v>
      </c>
    </row>
    <row r="326" spans="2:2" x14ac:dyDescent="0.25">
      <c r="B326" s="3">
        <v>554952</v>
      </c>
    </row>
    <row r="327" spans="2:2" x14ac:dyDescent="0.25">
      <c r="B327" s="3">
        <v>16359</v>
      </c>
    </row>
    <row r="328" spans="2:2" x14ac:dyDescent="0.25">
      <c r="B328" s="3">
        <v>14042</v>
      </c>
    </row>
    <row r="329" spans="2:2" x14ac:dyDescent="0.25">
      <c r="B329" s="3">
        <v>10000</v>
      </c>
    </row>
    <row r="330" spans="2:2" x14ac:dyDescent="0.25">
      <c r="B330" s="3">
        <v>51188</v>
      </c>
    </row>
    <row r="331" spans="2:2" x14ac:dyDescent="0.25">
      <c r="B331" s="3">
        <v>526936</v>
      </c>
    </row>
    <row r="332" spans="2:2" x14ac:dyDescent="0.25">
      <c r="B332" s="3">
        <v>10587</v>
      </c>
    </row>
    <row r="333" spans="2:2" x14ac:dyDescent="0.25">
      <c r="B333" s="3">
        <v>19247</v>
      </c>
    </row>
    <row r="334" spans="2:2" x14ac:dyDescent="0.25">
      <c r="B334" s="3">
        <v>14105</v>
      </c>
    </row>
    <row r="335" spans="2:2" x14ac:dyDescent="0.25">
      <c r="B335" s="3">
        <v>10418</v>
      </c>
    </row>
    <row r="336" spans="2:2" x14ac:dyDescent="0.25">
      <c r="B336" s="3">
        <v>24661</v>
      </c>
    </row>
    <row r="337" spans="2:2" x14ac:dyDescent="0.25">
      <c r="B337" s="3">
        <v>7059</v>
      </c>
    </row>
    <row r="338" spans="2:2" x14ac:dyDescent="0.25">
      <c r="B338" s="3">
        <v>24787</v>
      </c>
    </row>
    <row r="339" spans="2:2" x14ac:dyDescent="0.25">
      <c r="B339" s="3">
        <v>7740</v>
      </c>
    </row>
    <row r="340" spans="2:2" x14ac:dyDescent="0.25">
      <c r="B340" s="3">
        <v>1896116</v>
      </c>
    </row>
    <row r="341" spans="2:2" x14ac:dyDescent="0.25">
      <c r="B341" s="3">
        <v>128150</v>
      </c>
    </row>
    <row r="342" spans="2:2" x14ac:dyDescent="0.25">
      <c r="B342" s="3">
        <v>5608</v>
      </c>
    </row>
    <row r="343" spans="2:2" x14ac:dyDescent="0.25">
      <c r="B343" s="3">
        <v>547443</v>
      </c>
    </row>
    <row r="344" spans="2:2" x14ac:dyDescent="0.25">
      <c r="B344" s="3">
        <v>6396</v>
      </c>
    </row>
    <row r="345" spans="2:2" x14ac:dyDescent="0.25">
      <c r="B345" s="3">
        <v>12376</v>
      </c>
    </row>
    <row r="346" spans="2:2" x14ac:dyDescent="0.25">
      <c r="B346" s="3">
        <v>9132</v>
      </c>
    </row>
    <row r="347" spans="2:2" x14ac:dyDescent="0.25">
      <c r="B347" s="3">
        <v>535270</v>
      </c>
    </row>
    <row r="348" spans="2:2" x14ac:dyDescent="0.25">
      <c r="B348" s="3">
        <v>13110</v>
      </c>
    </row>
    <row r="349" spans="2:2" x14ac:dyDescent="0.25">
      <c r="B349" s="3">
        <v>15435</v>
      </c>
    </row>
    <row r="350" spans="2:2" x14ac:dyDescent="0.25">
      <c r="B350" s="3">
        <v>314541</v>
      </c>
    </row>
    <row r="351" spans="2:2" x14ac:dyDescent="0.25">
      <c r="B351" s="3">
        <v>13631</v>
      </c>
    </row>
    <row r="352" spans="2:2" x14ac:dyDescent="0.25">
      <c r="B352" s="3">
        <v>527674</v>
      </c>
    </row>
    <row r="353" spans="1:3" x14ac:dyDescent="0.25">
      <c r="B353" s="3">
        <v>220981</v>
      </c>
    </row>
    <row r="354" spans="1:3" x14ac:dyDescent="0.25">
      <c r="B354" s="3">
        <v>25974</v>
      </c>
    </row>
    <row r="355" spans="1:3" x14ac:dyDescent="0.25">
      <c r="B355" s="3">
        <v>6760</v>
      </c>
    </row>
    <row r="356" spans="1:3" x14ac:dyDescent="0.25">
      <c r="B356" s="3">
        <v>7739</v>
      </c>
    </row>
    <row r="357" spans="1:3" x14ac:dyDescent="0.25">
      <c r="B357" s="3">
        <v>10132</v>
      </c>
    </row>
    <row r="358" spans="1:3" x14ac:dyDescent="0.25">
      <c r="B358" s="3">
        <v>570360</v>
      </c>
    </row>
    <row r="359" spans="1:3" x14ac:dyDescent="0.25">
      <c r="B359" s="7">
        <v>15000</v>
      </c>
      <c r="C359" s="8" t="s">
        <v>86</v>
      </c>
    </row>
    <row r="360" spans="1:3" x14ac:dyDescent="0.25">
      <c r="B360" s="4">
        <f>SUM(B319:B359)</f>
        <v>7129078</v>
      </c>
    </row>
    <row r="362" spans="1:3" x14ac:dyDescent="0.25">
      <c r="A362" t="s">
        <v>12</v>
      </c>
    </row>
    <row r="363" spans="1:3" x14ac:dyDescent="0.25">
      <c r="B363" s="3">
        <v>200000</v>
      </c>
    </row>
    <row r="364" spans="1:3" x14ac:dyDescent="0.25">
      <c r="B364" s="3">
        <v>928000</v>
      </c>
    </row>
    <row r="365" spans="1:3" x14ac:dyDescent="0.25">
      <c r="B365" s="4">
        <f>SUM(B363:B364)</f>
        <v>1128000</v>
      </c>
    </row>
    <row r="367" spans="1:3" x14ac:dyDescent="0.25">
      <c r="A367" t="s">
        <v>13</v>
      </c>
    </row>
    <row r="368" spans="1:3" x14ac:dyDescent="0.25">
      <c r="B368" s="3">
        <v>272104</v>
      </c>
    </row>
    <row r="369" spans="2:2" x14ac:dyDescent="0.25">
      <c r="B369" s="3">
        <v>144315</v>
      </c>
    </row>
    <row r="370" spans="2:2" x14ac:dyDescent="0.25">
      <c r="B370" s="3">
        <v>38083</v>
      </c>
    </row>
    <row r="371" spans="2:2" x14ac:dyDescent="0.25">
      <c r="B371" s="3">
        <v>137760</v>
      </c>
    </row>
    <row r="372" spans="2:2" x14ac:dyDescent="0.25">
      <c r="B372" s="3">
        <v>259076</v>
      </c>
    </row>
    <row r="373" spans="2:2" x14ac:dyDescent="0.25">
      <c r="B373" s="3">
        <v>155000</v>
      </c>
    </row>
    <row r="374" spans="2:2" x14ac:dyDescent="0.25">
      <c r="B374" s="3">
        <v>55000</v>
      </c>
    </row>
    <row r="375" spans="2:2" x14ac:dyDescent="0.25">
      <c r="B375" s="3">
        <v>5302</v>
      </c>
    </row>
    <row r="376" spans="2:2" x14ac:dyDescent="0.25">
      <c r="B376" s="3">
        <v>55000</v>
      </c>
    </row>
    <row r="377" spans="2:2" x14ac:dyDescent="0.25">
      <c r="B377" s="3">
        <v>272519</v>
      </c>
    </row>
    <row r="378" spans="2:2" x14ac:dyDescent="0.25">
      <c r="B378" s="3">
        <v>32678</v>
      </c>
    </row>
    <row r="379" spans="2:2" x14ac:dyDescent="0.25">
      <c r="B379" s="3">
        <v>159025</v>
      </c>
    </row>
    <row r="380" spans="2:2" x14ac:dyDescent="0.25">
      <c r="B380" s="3">
        <v>284584</v>
      </c>
    </row>
    <row r="381" spans="2:2" x14ac:dyDescent="0.25">
      <c r="B381" s="3">
        <v>38250</v>
      </c>
    </row>
    <row r="382" spans="2:2" x14ac:dyDescent="0.25">
      <c r="B382" s="3">
        <v>7440</v>
      </c>
    </row>
    <row r="383" spans="2:2" x14ac:dyDescent="0.25">
      <c r="B383" s="3">
        <v>159540</v>
      </c>
    </row>
    <row r="384" spans="2:2" x14ac:dyDescent="0.25">
      <c r="B384" s="3">
        <v>18174</v>
      </c>
    </row>
    <row r="385" spans="2:3" x14ac:dyDescent="0.25">
      <c r="B385" s="3">
        <v>205938</v>
      </c>
    </row>
    <row r="386" spans="2:3" x14ac:dyDescent="0.25">
      <c r="B386" s="3">
        <v>55000</v>
      </c>
    </row>
    <row r="387" spans="2:3" x14ac:dyDescent="0.25">
      <c r="B387" s="3">
        <v>5564</v>
      </c>
    </row>
    <row r="388" spans="2:3" x14ac:dyDescent="0.25">
      <c r="B388" s="3">
        <v>80000</v>
      </c>
    </row>
    <row r="389" spans="2:3" x14ac:dyDescent="0.25">
      <c r="B389" s="3">
        <v>8136</v>
      </c>
    </row>
    <row r="390" spans="2:3" x14ac:dyDescent="0.25">
      <c r="B390" s="3">
        <v>34052</v>
      </c>
      <c r="C390" t="s">
        <v>15</v>
      </c>
    </row>
    <row r="391" spans="2:3" x14ac:dyDescent="0.25">
      <c r="B391" s="5">
        <v>7425</v>
      </c>
      <c r="C391" t="s">
        <v>15</v>
      </c>
    </row>
    <row r="392" spans="2:3" x14ac:dyDescent="0.25">
      <c r="B392" s="5">
        <v>11376</v>
      </c>
      <c r="C392" t="s">
        <v>15</v>
      </c>
    </row>
    <row r="393" spans="2:3" x14ac:dyDescent="0.25">
      <c r="B393" s="5">
        <v>6078</v>
      </c>
      <c r="C393" t="s">
        <v>15</v>
      </c>
    </row>
    <row r="394" spans="2:3" x14ac:dyDescent="0.25">
      <c r="B394" s="5">
        <v>29913</v>
      </c>
      <c r="C394" t="s">
        <v>15</v>
      </c>
    </row>
    <row r="395" spans="2:3" x14ac:dyDescent="0.25">
      <c r="B395" s="5">
        <v>7070</v>
      </c>
      <c r="C395" t="s">
        <v>55</v>
      </c>
    </row>
    <row r="396" spans="2:3" x14ac:dyDescent="0.25">
      <c r="B396" s="5">
        <v>11305</v>
      </c>
      <c r="C396" t="s">
        <v>55</v>
      </c>
    </row>
    <row r="397" spans="2:3" x14ac:dyDescent="0.25">
      <c r="B397" s="5">
        <v>7450</v>
      </c>
      <c r="C397" t="s">
        <v>70</v>
      </c>
    </row>
    <row r="398" spans="2:3" x14ac:dyDescent="0.25">
      <c r="B398" s="5">
        <v>10000</v>
      </c>
      <c r="C398" t="s">
        <v>70</v>
      </c>
    </row>
    <row r="399" spans="2:3" x14ac:dyDescent="0.25">
      <c r="B399" s="7">
        <v>916380</v>
      </c>
      <c r="C399" s="8" t="s">
        <v>87</v>
      </c>
    </row>
    <row r="400" spans="2:3" x14ac:dyDescent="0.25">
      <c r="B400" s="4">
        <f>SUM(B368:B399)</f>
        <v>3489537</v>
      </c>
    </row>
    <row r="402" spans="1:2" x14ac:dyDescent="0.25">
      <c r="A402" t="s">
        <v>14</v>
      </c>
    </row>
    <row r="403" spans="1:2" x14ac:dyDescent="0.25">
      <c r="B403" s="3">
        <v>41475</v>
      </c>
    </row>
    <row r="404" spans="1:2" x14ac:dyDescent="0.25">
      <c r="B404" s="3">
        <v>330076</v>
      </c>
    </row>
    <row r="405" spans="1:2" x14ac:dyDescent="0.25">
      <c r="B405" s="3">
        <v>1147073</v>
      </c>
    </row>
    <row r="406" spans="1:2" x14ac:dyDescent="0.25">
      <c r="B406" s="3">
        <v>1044824</v>
      </c>
    </row>
    <row r="407" spans="1:2" x14ac:dyDescent="0.25">
      <c r="B407" s="3">
        <v>47492</v>
      </c>
    </row>
    <row r="408" spans="1:2" x14ac:dyDescent="0.25">
      <c r="B408" s="3">
        <v>19108</v>
      </c>
    </row>
    <row r="409" spans="1:2" x14ac:dyDescent="0.25">
      <c r="B409" s="3">
        <v>76536</v>
      </c>
    </row>
    <row r="410" spans="1:2" x14ac:dyDescent="0.25">
      <c r="B410" s="3">
        <v>45975</v>
      </c>
    </row>
    <row r="411" spans="1:2" x14ac:dyDescent="0.25">
      <c r="B411" s="3">
        <v>129030</v>
      </c>
    </row>
    <row r="412" spans="1:2" x14ac:dyDescent="0.25">
      <c r="B412" s="3">
        <v>22352</v>
      </c>
    </row>
    <row r="413" spans="1:2" x14ac:dyDescent="0.25">
      <c r="B413" s="3">
        <v>121975</v>
      </c>
    </row>
    <row r="414" spans="1:2" x14ac:dyDescent="0.25">
      <c r="B414" s="3">
        <v>9478</v>
      </c>
    </row>
    <row r="415" spans="1:2" x14ac:dyDescent="0.25">
      <c r="B415" s="3">
        <v>131537</v>
      </c>
    </row>
    <row r="416" spans="1:2" x14ac:dyDescent="0.25">
      <c r="B416" s="3">
        <v>688226</v>
      </c>
    </row>
    <row r="417" spans="1:2" x14ac:dyDescent="0.25">
      <c r="B417" s="3">
        <v>12696</v>
      </c>
    </row>
    <row r="418" spans="1:2" x14ac:dyDescent="0.25">
      <c r="B418" s="3">
        <v>801913</v>
      </c>
    </row>
    <row r="419" spans="1:2" x14ac:dyDescent="0.25">
      <c r="B419" s="3">
        <v>1325384</v>
      </c>
    </row>
    <row r="420" spans="1:2" x14ac:dyDescent="0.25">
      <c r="B420" s="3">
        <v>22317</v>
      </c>
    </row>
    <row r="421" spans="1:2" x14ac:dyDescent="0.25">
      <c r="B421" s="3">
        <v>20650</v>
      </c>
    </row>
    <row r="422" spans="1:2" x14ac:dyDescent="0.25">
      <c r="B422" s="3">
        <v>90512</v>
      </c>
    </row>
    <row r="423" spans="1:2" x14ac:dyDescent="0.25">
      <c r="B423" s="3">
        <v>67158</v>
      </c>
    </row>
    <row r="424" spans="1:2" x14ac:dyDescent="0.25">
      <c r="B424" s="4">
        <f>SUM(B403:B423)</f>
        <v>6195787</v>
      </c>
    </row>
    <row r="426" spans="1:2" x14ac:dyDescent="0.25">
      <c r="A426" t="s">
        <v>19</v>
      </c>
    </row>
    <row r="427" spans="1:2" x14ac:dyDescent="0.25">
      <c r="B427" s="5">
        <v>6338</v>
      </c>
    </row>
    <row r="428" spans="1:2" x14ac:dyDescent="0.25">
      <c r="B428" s="3">
        <v>14409</v>
      </c>
    </row>
    <row r="429" spans="1:2" x14ac:dyDescent="0.25">
      <c r="B429" s="3">
        <v>16461</v>
      </c>
    </row>
    <row r="430" spans="1:2" x14ac:dyDescent="0.25">
      <c r="B430" s="3">
        <v>5412</v>
      </c>
    </row>
    <row r="431" spans="1:2" x14ac:dyDescent="0.25">
      <c r="B431" s="3">
        <v>19371</v>
      </c>
    </row>
    <row r="432" spans="1:2" x14ac:dyDescent="0.25">
      <c r="B432" s="3">
        <v>5230</v>
      </c>
    </row>
    <row r="433" spans="2:2" x14ac:dyDescent="0.25">
      <c r="B433" s="3">
        <v>20853</v>
      </c>
    </row>
    <row r="434" spans="2:2" x14ac:dyDescent="0.25">
      <c r="B434" s="3">
        <v>5811</v>
      </c>
    </row>
    <row r="435" spans="2:2" x14ac:dyDescent="0.25">
      <c r="B435" s="3">
        <v>5475</v>
      </c>
    </row>
    <row r="436" spans="2:2" x14ac:dyDescent="0.25">
      <c r="B436" s="3">
        <v>5080</v>
      </c>
    </row>
    <row r="437" spans="2:2" x14ac:dyDescent="0.25">
      <c r="B437" s="3">
        <v>11701</v>
      </c>
    </row>
    <row r="438" spans="2:2" x14ac:dyDescent="0.25">
      <c r="B438" s="3">
        <v>16213</v>
      </c>
    </row>
    <row r="439" spans="2:2" x14ac:dyDescent="0.25">
      <c r="B439" s="3">
        <v>16035</v>
      </c>
    </row>
    <row r="440" spans="2:2" x14ac:dyDescent="0.25">
      <c r="B440" s="3">
        <v>691110</v>
      </c>
    </row>
    <row r="441" spans="2:2" x14ac:dyDescent="0.25">
      <c r="B441" s="3">
        <v>7960</v>
      </c>
    </row>
    <row r="442" spans="2:2" x14ac:dyDescent="0.25">
      <c r="B442" s="3">
        <v>13465</v>
      </c>
    </row>
    <row r="443" spans="2:2" x14ac:dyDescent="0.25">
      <c r="B443" s="3">
        <v>12972</v>
      </c>
    </row>
    <row r="444" spans="2:2" x14ac:dyDescent="0.25">
      <c r="B444" s="3">
        <v>37053</v>
      </c>
    </row>
    <row r="445" spans="2:2" x14ac:dyDescent="0.25">
      <c r="B445" s="3">
        <v>70511</v>
      </c>
    </row>
    <row r="446" spans="2:2" x14ac:dyDescent="0.25">
      <c r="B446" s="3">
        <v>13245</v>
      </c>
    </row>
    <row r="447" spans="2:2" x14ac:dyDescent="0.25">
      <c r="B447" s="3">
        <v>27112</v>
      </c>
    </row>
    <row r="448" spans="2:2" x14ac:dyDescent="0.25">
      <c r="B448" s="3">
        <v>25851</v>
      </c>
    </row>
    <row r="449" spans="2:2" x14ac:dyDescent="0.25">
      <c r="B449" s="3">
        <v>17329</v>
      </c>
    </row>
    <row r="450" spans="2:2" x14ac:dyDescent="0.25">
      <c r="B450" s="3">
        <v>8559</v>
      </c>
    </row>
    <row r="451" spans="2:2" x14ac:dyDescent="0.25">
      <c r="B451" s="3">
        <v>10700</v>
      </c>
    </row>
    <row r="452" spans="2:2" x14ac:dyDescent="0.25">
      <c r="B452" s="3">
        <v>13740</v>
      </c>
    </row>
    <row r="453" spans="2:2" x14ac:dyDescent="0.25">
      <c r="B453" s="3">
        <v>6612</v>
      </c>
    </row>
    <row r="454" spans="2:2" x14ac:dyDescent="0.25">
      <c r="B454" s="3">
        <v>6205</v>
      </c>
    </row>
    <row r="455" spans="2:2" x14ac:dyDescent="0.25">
      <c r="B455" s="3">
        <v>7959</v>
      </c>
    </row>
    <row r="456" spans="2:2" x14ac:dyDescent="0.25">
      <c r="B456" s="3">
        <v>29969</v>
      </c>
    </row>
    <row r="457" spans="2:2" x14ac:dyDescent="0.25">
      <c r="B457" s="3">
        <v>6380</v>
      </c>
    </row>
    <row r="458" spans="2:2" x14ac:dyDescent="0.25">
      <c r="B458" s="3">
        <v>51812</v>
      </c>
    </row>
    <row r="459" spans="2:2" x14ac:dyDescent="0.25">
      <c r="B459" s="3">
        <v>7806</v>
      </c>
    </row>
    <row r="460" spans="2:2" x14ac:dyDescent="0.25">
      <c r="B460" s="3">
        <v>36712</v>
      </c>
    </row>
    <row r="461" spans="2:2" x14ac:dyDescent="0.25">
      <c r="B461" s="3">
        <v>11630</v>
      </c>
    </row>
    <row r="462" spans="2:2" x14ac:dyDescent="0.25">
      <c r="B462" s="3">
        <v>11768</v>
      </c>
    </row>
    <row r="463" spans="2:2" x14ac:dyDescent="0.25">
      <c r="B463" s="3">
        <v>7914</v>
      </c>
    </row>
    <row r="464" spans="2:2" x14ac:dyDescent="0.25">
      <c r="B464" s="3">
        <v>9538</v>
      </c>
    </row>
    <row r="465" spans="2:2" x14ac:dyDescent="0.25">
      <c r="B465" s="3">
        <v>37460</v>
      </c>
    </row>
    <row r="466" spans="2:2" x14ac:dyDescent="0.25">
      <c r="B466" s="3">
        <v>5023</v>
      </c>
    </row>
    <row r="467" spans="2:2" x14ac:dyDescent="0.25">
      <c r="B467" s="3">
        <v>43325</v>
      </c>
    </row>
    <row r="468" spans="2:2" x14ac:dyDescent="0.25">
      <c r="B468" s="3">
        <v>8403</v>
      </c>
    </row>
    <row r="469" spans="2:2" x14ac:dyDescent="0.25">
      <c r="B469" s="3">
        <v>5305</v>
      </c>
    </row>
    <row r="470" spans="2:2" x14ac:dyDescent="0.25">
      <c r="B470" s="3">
        <v>76501</v>
      </c>
    </row>
    <row r="471" spans="2:2" x14ac:dyDescent="0.25">
      <c r="B471" s="3">
        <v>27392</v>
      </c>
    </row>
    <row r="472" spans="2:2" x14ac:dyDescent="0.25">
      <c r="B472" s="3">
        <v>15120</v>
      </c>
    </row>
    <row r="473" spans="2:2" x14ac:dyDescent="0.25">
      <c r="B473" s="3">
        <v>5915</v>
      </c>
    </row>
    <row r="474" spans="2:2" x14ac:dyDescent="0.25">
      <c r="B474" s="3">
        <v>76022</v>
      </c>
    </row>
    <row r="475" spans="2:2" x14ac:dyDescent="0.25">
      <c r="B475" s="3">
        <v>9912</v>
      </c>
    </row>
    <row r="476" spans="2:2" x14ac:dyDescent="0.25">
      <c r="B476" s="3">
        <v>72043</v>
      </c>
    </row>
    <row r="477" spans="2:2" x14ac:dyDescent="0.25">
      <c r="B477" s="3">
        <v>5968</v>
      </c>
    </row>
    <row r="478" spans="2:2" x14ac:dyDescent="0.25">
      <c r="B478" s="3">
        <v>26361</v>
      </c>
    </row>
    <row r="479" spans="2:2" x14ac:dyDescent="0.25">
      <c r="B479" s="3">
        <v>29981</v>
      </c>
    </row>
    <row r="480" spans="2:2" x14ac:dyDescent="0.25">
      <c r="B480" s="3">
        <v>10383</v>
      </c>
    </row>
    <row r="481" spans="2:2" x14ac:dyDescent="0.25">
      <c r="B481" s="3">
        <v>28072</v>
      </c>
    </row>
    <row r="482" spans="2:2" x14ac:dyDescent="0.25">
      <c r="B482" s="3">
        <v>9503</v>
      </c>
    </row>
    <row r="483" spans="2:2" x14ac:dyDescent="0.25">
      <c r="B483" s="3">
        <v>14000</v>
      </c>
    </row>
    <row r="484" spans="2:2" x14ac:dyDescent="0.25">
      <c r="B484" s="3">
        <v>5098</v>
      </c>
    </row>
    <row r="485" spans="2:2" x14ac:dyDescent="0.25">
      <c r="B485" s="3">
        <v>14523</v>
      </c>
    </row>
    <row r="486" spans="2:2" x14ac:dyDescent="0.25">
      <c r="B486" s="3">
        <v>10573</v>
      </c>
    </row>
    <row r="487" spans="2:2" x14ac:dyDescent="0.25">
      <c r="B487" s="3">
        <v>62706</v>
      </c>
    </row>
    <row r="488" spans="2:2" x14ac:dyDescent="0.25">
      <c r="B488" s="3">
        <v>7003</v>
      </c>
    </row>
    <row r="489" spans="2:2" x14ac:dyDescent="0.25">
      <c r="B489" s="3">
        <v>37146</v>
      </c>
    </row>
    <row r="490" spans="2:2" x14ac:dyDescent="0.25">
      <c r="B490" s="3">
        <v>7742</v>
      </c>
    </row>
    <row r="491" spans="2:2" x14ac:dyDescent="0.25">
      <c r="B491" s="3">
        <v>10840</v>
      </c>
    </row>
    <row r="492" spans="2:2" x14ac:dyDescent="0.25">
      <c r="B492" s="3">
        <v>12477</v>
      </c>
    </row>
    <row r="493" spans="2:2" x14ac:dyDescent="0.25">
      <c r="B493" s="3">
        <v>5843</v>
      </c>
    </row>
    <row r="494" spans="2:2" x14ac:dyDescent="0.25">
      <c r="B494" s="3">
        <v>15960</v>
      </c>
    </row>
    <row r="495" spans="2:2" x14ac:dyDescent="0.25">
      <c r="B495" s="3">
        <v>5335</v>
      </c>
    </row>
    <row r="496" spans="2:2" x14ac:dyDescent="0.25">
      <c r="B496" s="3">
        <v>7293</v>
      </c>
    </row>
    <row r="497" spans="2:2" x14ac:dyDescent="0.25">
      <c r="B497" s="3">
        <v>14753</v>
      </c>
    </row>
    <row r="498" spans="2:2" x14ac:dyDescent="0.25">
      <c r="B498" s="3">
        <v>23619</v>
      </c>
    </row>
    <row r="499" spans="2:2" x14ac:dyDescent="0.25">
      <c r="B499" s="3">
        <v>23755</v>
      </c>
    </row>
    <row r="500" spans="2:2" x14ac:dyDescent="0.25">
      <c r="B500" s="3">
        <v>22593</v>
      </c>
    </row>
    <row r="501" spans="2:2" x14ac:dyDescent="0.25">
      <c r="B501" s="3">
        <v>7402</v>
      </c>
    </row>
    <row r="502" spans="2:2" x14ac:dyDescent="0.25">
      <c r="B502" s="3">
        <v>36883</v>
      </c>
    </row>
    <row r="503" spans="2:2" x14ac:dyDescent="0.25">
      <c r="B503" s="3">
        <v>6873</v>
      </c>
    </row>
    <row r="504" spans="2:2" x14ac:dyDescent="0.25">
      <c r="B504" s="3">
        <v>26240</v>
      </c>
    </row>
    <row r="505" spans="2:2" x14ac:dyDescent="0.25">
      <c r="B505" s="3">
        <v>12852</v>
      </c>
    </row>
    <row r="506" spans="2:2" x14ac:dyDescent="0.25">
      <c r="B506" s="3">
        <v>5452</v>
      </c>
    </row>
    <row r="507" spans="2:2" x14ac:dyDescent="0.25">
      <c r="B507" s="3">
        <v>7206</v>
      </c>
    </row>
    <row r="508" spans="2:2" x14ac:dyDescent="0.25">
      <c r="B508" s="3">
        <v>16898</v>
      </c>
    </row>
    <row r="509" spans="2:2" x14ac:dyDescent="0.25">
      <c r="B509" s="3">
        <v>53438</v>
      </c>
    </row>
    <row r="510" spans="2:2" x14ac:dyDescent="0.25">
      <c r="B510" s="3">
        <v>8739</v>
      </c>
    </row>
    <row r="511" spans="2:2" x14ac:dyDescent="0.25">
      <c r="B511" s="3">
        <v>12620</v>
      </c>
    </row>
    <row r="512" spans="2:2" x14ac:dyDescent="0.25">
      <c r="B512" s="3">
        <v>160673</v>
      </c>
    </row>
    <row r="513" spans="2:2" x14ac:dyDescent="0.25">
      <c r="B513" s="3">
        <v>6195</v>
      </c>
    </row>
    <row r="514" spans="2:2" x14ac:dyDescent="0.25">
      <c r="B514" s="3">
        <v>25812</v>
      </c>
    </row>
    <row r="515" spans="2:2" x14ac:dyDescent="0.25">
      <c r="B515" s="3">
        <v>11898</v>
      </c>
    </row>
    <row r="516" spans="2:2" x14ac:dyDescent="0.25">
      <c r="B516" s="3">
        <v>7356</v>
      </c>
    </row>
    <row r="517" spans="2:2" x14ac:dyDescent="0.25">
      <c r="B517" s="3">
        <v>5463</v>
      </c>
    </row>
    <row r="518" spans="2:2" x14ac:dyDescent="0.25">
      <c r="B518" s="3">
        <v>11757</v>
      </c>
    </row>
    <row r="519" spans="2:2" x14ac:dyDescent="0.25">
      <c r="B519" s="3">
        <v>7573</v>
      </c>
    </row>
    <row r="520" spans="2:2" x14ac:dyDescent="0.25">
      <c r="B520" s="3">
        <v>6376</v>
      </c>
    </row>
    <row r="521" spans="2:2" x14ac:dyDescent="0.25">
      <c r="B521" s="3">
        <v>5628</v>
      </c>
    </row>
    <row r="522" spans="2:2" x14ac:dyDescent="0.25">
      <c r="B522" s="3">
        <v>8955</v>
      </c>
    </row>
    <row r="523" spans="2:2" x14ac:dyDescent="0.25">
      <c r="B523" s="3">
        <v>5538</v>
      </c>
    </row>
    <row r="524" spans="2:2" x14ac:dyDescent="0.25">
      <c r="B524" s="3">
        <v>5403</v>
      </c>
    </row>
    <row r="525" spans="2:2" x14ac:dyDescent="0.25">
      <c r="B525" s="3">
        <v>5223</v>
      </c>
    </row>
    <row r="526" spans="2:2" x14ac:dyDescent="0.25">
      <c r="B526" s="3">
        <v>40239</v>
      </c>
    </row>
    <row r="527" spans="2:2" x14ac:dyDescent="0.25">
      <c r="B527" s="3">
        <v>5474</v>
      </c>
    </row>
    <row r="528" spans="2:2" x14ac:dyDescent="0.25">
      <c r="B528" s="3">
        <v>12481</v>
      </c>
    </row>
    <row r="529" spans="2:3" x14ac:dyDescent="0.25">
      <c r="B529" s="3">
        <v>11700</v>
      </c>
    </row>
    <row r="530" spans="2:3" x14ac:dyDescent="0.25">
      <c r="B530" s="3">
        <v>16420</v>
      </c>
    </row>
    <row r="531" spans="2:3" x14ac:dyDescent="0.25">
      <c r="B531" s="3">
        <v>8344</v>
      </c>
    </row>
    <row r="532" spans="2:3" x14ac:dyDescent="0.25">
      <c r="B532" s="3">
        <v>19440</v>
      </c>
    </row>
    <row r="533" spans="2:3" x14ac:dyDescent="0.25">
      <c r="B533" s="3">
        <v>9681</v>
      </c>
    </row>
    <row r="534" spans="2:3" x14ac:dyDescent="0.25">
      <c r="B534" s="3">
        <v>5018</v>
      </c>
    </row>
    <row r="535" spans="2:3" x14ac:dyDescent="0.25">
      <c r="B535" s="3">
        <v>5385</v>
      </c>
    </row>
    <row r="536" spans="2:3" x14ac:dyDescent="0.25">
      <c r="B536" s="3">
        <v>8600</v>
      </c>
    </row>
    <row r="537" spans="2:3" x14ac:dyDescent="0.25">
      <c r="B537" s="3">
        <v>7408</v>
      </c>
    </row>
    <row r="538" spans="2:3" x14ac:dyDescent="0.25">
      <c r="B538" s="3">
        <v>7842</v>
      </c>
    </row>
    <row r="539" spans="2:3" x14ac:dyDescent="0.25">
      <c r="B539" s="3">
        <v>19492</v>
      </c>
    </row>
    <row r="540" spans="2:3" x14ac:dyDescent="0.25">
      <c r="B540" s="3">
        <v>159506</v>
      </c>
    </row>
    <row r="541" spans="2:3" x14ac:dyDescent="0.25">
      <c r="B541" s="3">
        <v>9595</v>
      </c>
    </row>
    <row r="542" spans="2:3" x14ac:dyDescent="0.25">
      <c r="B542" s="6">
        <v>16520</v>
      </c>
      <c r="C542" t="s">
        <v>79</v>
      </c>
    </row>
    <row r="543" spans="2:3" x14ac:dyDescent="0.25">
      <c r="B543" s="3">
        <v>5474</v>
      </c>
      <c r="C543" t="s">
        <v>71</v>
      </c>
    </row>
    <row r="544" spans="2:3" x14ac:dyDescent="0.25">
      <c r="B544" s="7">
        <v>690350</v>
      </c>
      <c r="C544" s="8" t="s">
        <v>88</v>
      </c>
    </row>
    <row r="545" spans="1:2" x14ac:dyDescent="0.25">
      <c r="B545" s="4">
        <f>SUM(B427:B544)</f>
        <v>3613671</v>
      </c>
    </row>
    <row r="547" spans="1:2" x14ac:dyDescent="0.25">
      <c r="A547" t="s">
        <v>16</v>
      </c>
    </row>
    <row r="548" spans="1:2" x14ac:dyDescent="0.25">
      <c r="B548" s="3">
        <v>15157</v>
      </c>
    </row>
    <row r="549" spans="1:2" x14ac:dyDescent="0.25">
      <c r="B549" s="3">
        <v>6920</v>
      </c>
    </row>
    <row r="550" spans="1:2" x14ac:dyDescent="0.25">
      <c r="B550" s="3">
        <v>15398</v>
      </c>
    </row>
    <row r="551" spans="1:2" x14ac:dyDescent="0.25">
      <c r="B551" s="3">
        <v>5483</v>
      </c>
    </row>
    <row r="552" spans="1:2" x14ac:dyDescent="0.25">
      <c r="B552" s="3">
        <v>417268</v>
      </c>
    </row>
    <row r="553" spans="1:2" x14ac:dyDescent="0.25">
      <c r="B553" s="3">
        <v>200000</v>
      </c>
    </row>
    <row r="554" spans="1:2" x14ac:dyDescent="0.25">
      <c r="B554" s="3">
        <v>21841</v>
      </c>
    </row>
    <row r="555" spans="1:2" x14ac:dyDescent="0.25">
      <c r="B555" s="3">
        <v>9376</v>
      </c>
    </row>
    <row r="556" spans="1:2" x14ac:dyDescent="0.25">
      <c r="B556" s="3">
        <v>14558</v>
      </c>
    </row>
    <row r="557" spans="1:2" x14ac:dyDescent="0.25">
      <c r="B557" s="3">
        <v>11078</v>
      </c>
    </row>
    <row r="558" spans="1:2" x14ac:dyDescent="0.25">
      <c r="B558" s="3">
        <v>120840</v>
      </c>
    </row>
    <row r="559" spans="1:2" x14ac:dyDescent="0.25">
      <c r="B559" s="3">
        <v>8351</v>
      </c>
    </row>
    <row r="560" spans="1:2" x14ac:dyDescent="0.25">
      <c r="B560" s="3">
        <v>8563</v>
      </c>
    </row>
    <row r="561" spans="2:2" x14ac:dyDescent="0.25">
      <c r="B561" s="3">
        <v>15733</v>
      </c>
    </row>
    <row r="562" spans="2:2" x14ac:dyDescent="0.25">
      <c r="B562" s="3">
        <v>8512</v>
      </c>
    </row>
    <row r="563" spans="2:2" x14ac:dyDescent="0.25">
      <c r="B563" s="3">
        <v>5112</v>
      </c>
    </row>
    <row r="564" spans="2:2" x14ac:dyDescent="0.25">
      <c r="B564" s="3">
        <v>42931</v>
      </c>
    </row>
    <row r="565" spans="2:2" x14ac:dyDescent="0.25">
      <c r="B565" s="3">
        <v>5096</v>
      </c>
    </row>
    <row r="566" spans="2:2" x14ac:dyDescent="0.25">
      <c r="B566" s="3">
        <v>62288</v>
      </c>
    </row>
    <row r="567" spans="2:2" x14ac:dyDescent="0.25">
      <c r="B567" s="3">
        <v>15193</v>
      </c>
    </row>
    <row r="568" spans="2:2" x14ac:dyDescent="0.25">
      <c r="B568" s="3">
        <v>24654</v>
      </c>
    </row>
    <row r="569" spans="2:2" x14ac:dyDescent="0.25">
      <c r="B569" s="3">
        <v>11988</v>
      </c>
    </row>
    <row r="570" spans="2:2" x14ac:dyDescent="0.25">
      <c r="B570" s="3">
        <v>10000</v>
      </c>
    </row>
    <row r="571" spans="2:2" x14ac:dyDescent="0.25">
      <c r="B571" s="3">
        <v>13290</v>
      </c>
    </row>
    <row r="572" spans="2:2" x14ac:dyDescent="0.25">
      <c r="B572" s="3">
        <v>10000</v>
      </c>
    </row>
    <row r="573" spans="2:2" x14ac:dyDescent="0.25">
      <c r="B573" s="3">
        <v>11200</v>
      </c>
    </row>
    <row r="574" spans="2:2" x14ac:dyDescent="0.25">
      <c r="B574" s="3">
        <v>6178</v>
      </c>
    </row>
    <row r="575" spans="2:2" x14ac:dyDescent="0.25">
      <c r="B575" s="3">
        <v>10417</v>
      </c>
    </row>
    <row r="576" spans="2:2" x14ac:dyDescent="0.25">
      <c r="B576" s="3">
        <v>39445</v>
      </c>
    </row>
    <row r="577" spans="2:2" x14ac:dyDescent="0.25">
      <c r="B577" s="3">
        <v>16545</v>
      </c>
    </row>
    <row r="578" spans="2:2" x14ac:dyDescent="0.25">
      <c r="B578" s="3">
        <v>18866</v>
      </c>
    </row>
    <row r="579" spans="2:2" x14ac:dyDescent="0.25">
      <c r="B579" s="3">
        <v>92172</v>
      </c>
    </row>
    <row r="580" spans="2:2" x14ac:dyDescent="0.25">
      <c r="B580" s="3">
        <v>8099</v>
      </c>
    </row>
    <row r="581" spans="2:2" x14ac:dyDescent="0.25">
      <c r="B581" s="3">
        <v>22262</v>
      </c>
    </row>
    <row r="582" spans="2:2" x14ac:dyDescent="0.25">
      <c r="B582" s="3">
        <v>6877</v>
      </c>
    </row>
    <row r="583" spans="2:2" x14ac:dyDescent="0.25">
      <c r="B583" s="3">
        <v>43948</v>
      </c>
    </row>
    <row r="584" spans="2:2" x14ac:dyDescent="0.25">
      <c r="B584" s="3">
        <v>7407</v>
      </c>
    </row>
    <row r="585" spans="2:2" x14ac:dyDescent="0.25">
      <c r="B585" s="3">
        <v>11169</v>
      </c>
    </row>
    <row r="586" spans="2:2" x14ac:dyDescent="0.25">
      <c r="B586" s="3">
        <v>400000</v>
      </c>
    </row>
    <row r="587" spans="2:2" x14ac:dyDescent="0.25">
      <c r="B587" s="3">
        <v>27643</v>
      </c>
    </row>
    <row r="588" spans="2:2" x14ac:dyDescent="0.25">
      <c r="B588" s="3">
        <v>11688</v>
      </c>
    </row>
    <row r="589" spans="2:2" x14ac:dyDescent="0.25">
      <c r="B589" s="3">
        <v>17465</v>
      </c>
    </row>
    <row r="590" spans="2:2" x14ac:dyDescent="0.25">
      <c r="B590" s="3">
        <v>7436450</v>
      </c>
    </row>
    <row r="591" spans="2:2" x14ac:dyDescent="0.25">
      <c r="B591" s="3">
        <v>6744</v>
      </c>
    </row>
    <row r="592" spans="2:2" x14ac:dyDescent="0.25">
      <c r="B592" s="3">
        <v>200000</v>
      </c>
    </row>
    <row r="593" spans="2:2" x14ac:dyDescent="0.25">
      <c r="B593" s="3">
        <v>70175</v>
      </c>
    </row>
    <row r="594" spans="2:2" x14ac:dyDescent="0.25">
      <c r="B594" s="3">
        <v>14536</v>
      </c>
    </row>
    <row r="595" spans="2:2" x14ac:dyDescent="0.25">
      <c r="B595" s="3">
        <v>10365</v>
      </c>
    </row>
    <row r="596" spans="2:2" x14ac:dyDescent="0.25">
      <c r="B596" s="3">
        <v>5976</v>
      </c>
    </row>
    <row r="597" spans="2:2" x14ac:dyDescent="0.25">
      <c r="B597" s="3">
        <v>21757</v>
      </c>
    </row>
    <row r="598" spans="2:2" x14ac:dyDescent="0.25">
      <c r="B598" s="3">
        <v>312328</v>
      </c>
    </row>
    <row r="599" spans="2:2" x14ac:dyDescent="0.25">
      <c r="B599" s="3">
        <v>9261</v>
      </c>
    </row>
    <row r="600" spans="2:2" x14ac:dyDescent="0.25">
      <c r="B600" s="3">
        <v>11175</v>
      </c>
    </row>
    <row r="601" spans="2:2" x14ac:dyDescent="0.25">
      <c r="B601" s="3">
        <v>12732</v>
      </c>
    </row>
    <row r="602" spans="2:2" x14ac:dyDescent="0.25">
      <c r="B602" s="3">
        <v>6276</v>
      </c>
    </row>
    <row r="603" spans="2:2" x14ac:dyDescent="0.25">
      <c r="B603" s="3">
        <v>6045</v>
      </c>
    </row>
    <row r="604" spans="2:2" x14ac:dyDescent="0.25">
      <c r="B604" s="3">
        <v>280852</v>
      </c>
    </row>
    <row r="605" spans="2:2" x14ac:dyDescent="0.25">
      <c r="B605" s="3">
        <v>10607</v>
      </c>
    </row>
    <row r="606" spans="2:2" x14ac:dyDescent="0.25">
      <c r="B606" s="3">
        <v>5860</v>
      </c>
    </row>
    <row r="607" spans="2:2" x14ac:dyDescent="0.25">
      <c r="B607" s="3">
        <v>5007</v>
      </c>
    </row>
    <row r="608" spans="2:2" x14ac:dyDescent="0.25">
      <c r="B608" s="3">
        <v>49889</v>
      </c>
    </row>
    <row r="609" spans="2:2" x14ac:dyDescent="0.25">
      <c r="B609" s="3">
        <v>17775</v>
      </c>
    </row>
    <row r="610" spans="2:2" x14ac:dyDescent="0.25">
      <c r="B610" s="3">
        <v>20600</v>
      </c>
    </row>
    <row r="611" spans="2:2" x14ac:dyDescent="0.25">
      <c r="B611" s="3">
        <v>26716</v>
      </c>
    </row>
    <row r="612" spans="2:2" x14ac:dyDescent="0.25">
      <c r="B612" s="3">
        <v>19040</v>
      </c>
    </row>
    <row r="613" spans="2:2" x14ac:dyDescent="0.25">
      <c r="B613" s="3">
        <v>19332</v>
      </c>
    </row>
    <row r="614" spans="2:2" x14ac:dyDescent="0.25">
      <c r="B614" s="3">
        <v>10000</v>
      </c>
    </row>
    <row r="615" spans="2:2" x14ac:dyDescent="0.25">
      <c r="B615" s="3">
        <v>5958</v>
      </c>
    </row>
    <row r="616" spans="2:2" x14ac:dyDescent="0.25">
      <c r="B616" s="3">
        <v>55806</v>
      </c>
    </row>
    <row r="617" spans="2:2" x14ac:dyDescent="0.25">
      <c r="B617" s="3">
        <v>50546</v>
      </c>
    </row>
    <row r="618" spans="2:2" x14ac:dyDescent="0.25">
      <c r="B618" s="3">
        <v>21874</v>
      </c>
    </row>
    <row r="619" spans="2:2" x14ac:dyDescent="0.25">
      <c r="B619" s="3">
        <v>218869</v>
      </c>
    </row>
    <row r="620" spans="2:2" x14ac:dyDescent="0.25">
      <c r="B620" s="3">
        <v>31014</v>
      </c>
    </row>
    <row r="621" spans="2:2" x14ac:dyDescent="0.25">
      <c r="B621" s="3">
        <v>488390</v>
      </c>
    </row>
    <row r="622" spans="2:2" x14ac:dyDescent="0.25">
      <c r="B622" s="3">
        <v>5971</v>
      </c>
    </row>
    <row r="623" spans="2:2" x14ac:dyDescent="0.25">
      <c r="B623" s="3">
        <v>5325</v>
      </c>
    </row>
    <row r="624" spans="2:2" x14ac:dyDescent="0.25">
      <c r="B624" s="3">
        <v>25199</v>
      </c>
    </row>
    <row r="625" spans="2:2" x14ac:dyDescent="0.25">
      <c r="B625" s="3">
        <v>142154</v>
      </c>
    </row>
    <row r="626" spans="2:2" x14ac:dyDescent="0.25">
      <c r="B626" s="3">
        <v>78700</v>
      </c>
    </row>
    <row r="627" spans="2:2" x14ac:dyDescent="0.25">
      <c r="B627" s="3">
        <v>5264</v>
      </c>
    </row>
    <row r="628" spans="2:2" x14ac:dyDescent="0.25">
      <c r="B628" s="3">
        <v>30071</v>
      </c>
    </row>
    <row r="629" spans="2:2" x14ac:dyDescent="0.25">
      <c r="B629" s="3">
        <v>15899</v>
      </c>
    </row>
    <row r="630" spans="2:2" x14ac:dyDescent="0.25">
      <c r="B630" s="3">
        <v>8210</v>
      </c>
    </row>
    <row r="631" spans="2:2" x14ac:dyDescent="0.25">
      <c r="B631" s="3">
        <v>7166</v>
      </c>
    </row>
    <row r="632" spans="2:2" x14ac:dyDescent="0.25">
      <c r="B632" s="3">
        <v>10710</v>
      </c>
    </row>
    <row r="633" spans="2:2" x14ac:dyDescent="0.25">
      <c r="B633" s="3">
        <v>12274</v>
      </c>
    </row>
    <row r="634" spans="2:2" x14ac:dyDescent="0.25">
      <c r="B634" s="3">
        <v>20815</v>
      </c>
    </row>
    <row r="635" spans="2:2" x14ac:dyDescent="0.25">
      <c r="B635" s="3">
        <v>17854</v>
      </c>
    </row>
    <row r="636" spans="2:2" x14ac:dyDescent="0.25">
      <c r="B636" s="3">
        <v>433580</v>
      </c>
    </row>
    <row r="637" spans="2:2" x14ac:dyDescent="0.25">
      <c r="B637" s="3">
        <v>42531</v>
      </c>
    </row>
    <row r="638" spans="2:2" x14ac:dyDescent="0.25">
      <c r="B638" s="3">
        <v>9464</v>
      </c>
    </row>
    <row r="639" spans="2:2" x14ac:dyDescent="0.25">
      <c r="B639" s="3">
        <v>26110</v>
      </c>
    </row>
    <row r="640" spans="2:2" x14ac:dyDescent="0.25">
      <c r="B640" s="3">
        <v>11391</v>
      </c>
    </row>
    <row r="641" spans="2:2" x14ac:dyDescent="0.25">
      <c r="B641" s="3">
        <v>26194</v>
      </c>
    </row>
    <row r="642" spans="2:2" x14ac:dyDescent="0.25">
      <c r="B642" s="3">
        <v>77694</v>
      </c>
    </row>
    <row r="643" spans="2:2" x14ac:dyDescent="0.25">
      <c r="B643" s="3">
        <v>157908</v>
      </c>
    </row>
    <row r="644" spans="2:2" x14ac:dyDescent="0.25">
      <c r="B644" s="3">
        <v>10648</v>
      </c>
    </row>
    <row r="645" spans="2:2" x14ac:dyDescent="0.25">
      <c r="B645" s="3">
        <v>28679</v>
      </c>
    </row>
    <row r="646" spans="2:2" x14ac:dyDescent="0.25">
      <c r="B646" s="3">
        <v>5470</v>
      </c>
    </row>
    <row r="647" spans="2:2" x14ac:dyDescent="0.25">
      <c r="B647" s="3">
        <v>12325</v>
      </c>
    </row>
    <row r="648" spans="2:2" x14ac:dyDescent="0.25">
      <c r="B648" s="3">
        <v>8246</v>
      </c>
    </row>
    <row r="649" spans="2:2" x14ac:dyDescent="0.25">
      <c r="B649" s="3">
        <v>405640</v>
      </c>
    </row>
    <row r="650" spans="2:2" x14ac:dyDescent="0.25">
      <c r="B650" s="3">
        <v>18662</v>
      </c>
    </row>
    <row r="651" spans="2:2" x14ac:dyDescent="0.25">
      <c r="B651" s="3">
        <v>5590</v>
      </c>
    </row>
    <row r="652" spans="2:2" x14ac:dyDescent="0.25">
      <c r="B652" s="3">
        <v>21507</v>
      </c>
    </row>
    <row r="653" spans="2:2" x14ac:dyDescent="0.25">
      <c r="B653" s="3">
        <v>32355</v>
      </c>
    </row>
    <row r="654" spans="2:2" x14ac:dyDescent="0.25">
      <c r="B654" s="3">
        <v>50670</v>
      </c>
    </row>
    <row r="655" spans="2:2" x14ac:dyDescent="0.25">
      <c r="B655" s="3">
        <v>16645</v>
      </c>
    </row>
    <row r="656" spans="2:2" x14ac:dyDescent="0.25">
      <c r="B656" s="3">
        <v>402878</v>
      </c>
    </row>
    <row r="657" spans="2:2" x14ac:dyDescent="0.25">
      <c r="B657" s="3">
        <v>22033</v>
      </c>
    </row>
    <row r="658" spans="2:2" x14ac:dyDescent="0.25">
      <c r="B658" s="3">
        <v>6900</v>
      </c>
    </row>
    <row r="659" spans="2:2" x14ac:dyDescent="0.25">
      <c r="B659" s="3">
        <v>28515</v>
      </c>
    </row>
    <row r="660" spans="2:2" x14ac:dyDescent="0.25">
      <c r="B660" s="3">
        <v>446225</v>
      </c>
    </row>
    <row r="661" spans="2:2" x14ac:dyDescent="0.25">
      <c r="B661" s="3">
        <v>16435</v>
      </c>
    </row>
    <row r="662" spans="2:2" x14ac:dyDescent="0.25">
      <c r="B662" s="3">
        <v>5260</v>
      </c>
    </row>
    <row r="663" spans="2:2" x14ac:dyDescent="0.25">
      <c r="B663" s="3">
        <v>23770</v>
      </c>
    </row>
    <row r="664" spans="2:2" x14ac:dyDescent="0.25">
      <c r="B664" s="3">
        <v>5774</v>
      </c>
    </row>
    <row r="665" spans="2:2" x14ac:dyDescent="0.25">
      <c r="B665" s="3">
        <v>65517</v>
      </c>
    </row>
    <row r="666" spans="2:2" x14ac:dyDescent="0.25">
      <c r="B666" s="3">
        <v>8604</v>
      </c>
    </row>
    <row r="667" spans="2:2" x14ac:dyDescent="0.25">
      <c r="B667" s="3">
        <v>47000</v>
      </c>
    </row>
    <row r="668" spans="2:2" x14ac:dyDescent="0.25">
      <c r="B668" s="3">
        <v>7285</v>
      </c>
    </row>
    <row r="669" spans="2:2" x14ac:dyDescent="0.25">
      <c r="B669" s="3">
        <v>58393</v>
      </c>
    </row>
    <row r="670" spans="2:2" x14ac:dyDescent="0.25">
      <c r="B670" s="3">
        <v>6320</v>
      </c>
    </row>
    <row r="671" spans="2:2" x14ac:dyDescent="0.25">
      <c r="B671" s="3">
        <v>19418</v>
      </c>
    </row>
    <row r="672" spans="2:2" x14ac:dyDescent="0.25">
      <c r="B672" s="3">
        <v>6102</v>
      </c>
    </row>
    <row r="673" spans="1:3" x14ac:dyDescent="0.25">
      <c r="B673" s="3">
        <v>9265</v>
      </c>
    </row>
    <row r="674" spans="1:3" x14ac:dyDescent="0.25">
      <c r="B674" s="3">
        <v>78624</v>
      </c>
    </row>
    <row r="675" spans="1:3" x14ac:dyDescent="0.25">
      <c r="B675" s="3">
        <v>53174</v>
      </c>
    </row>
    <row r="676" spans="1:3" x14ac:dyDescent="0.25">
      <c r="B676" s="3">
        <v>39351</v>
      </c>
    </row>
    <row r="677" spans="1:3" x14ac:dyDescent="0.25">
      <c r="B677" s="3">
        <v>416399</v>
      </c>
    </row>
    <row r="678" spans="1:3" x14ac:dyDescent="0.25">
      <c r="B678" s="3">
        <v>33369</v>
      </c>
    </row>
    <row r="679" spans="1:3" x14ac:dyDescent="0.25">
      <c r="B679" s="3">
        <v>178789</v>
      </c>
    </row>
    <row r="680" spans="1:3" x14ac:dyDescent="0.25">
      <c r="B680" s="3">
        <v>9394</v>
      </c>
    </row>
    <row r="681" spans="1:3" x14ac:dyDescent="0.25">
      <c r="B681" s="3">
        <v>12042</v>
      </c>
    </row>
    <row r="682" spans="1:3" x14ac:dyDescent="0.25">
      <c r="B682" s="3">
        <v>40632</v>
      </c>
    </row>
    <row r="683" spans="1:3" x14ac:dyDescent="0.25">
      <c r="B683" s="3">
        <v>100399</v>
      </c>
    </row>
    <row r="684" spans="1:3" x14ac:dyDescent="0.25">
      <c r="B684" s="7">
        <v>1634900</v>
      </c>
      <c r="C684" s="8" t="s">
        <v>89</v>
      </c>
    </row>
    <row r="685" spans="1:3" x14ac:dyDescent="0.25">
      <c r="B685" s="4">
        <f>SUM(B548:B684)</f>
        <v>16862654</v>
      </c>
    </row>
    <row r="687" spans="1:3" x14ac:dyDescent="0.25">
      <c r="A687" t="s">
        <v>18</v>
      </c>
    </row>
    <row r="688" spans="1:3" x14ac:dyDescent="0.25">
      <c r="B688" s="3">
        <v>35784</v>
      </c>
    </row>
    <row r="689" spans="2:3" x14ac:dyDescent="0.25">
      <c r="B689" s="3">
        <v>9795</v>
      </c>
    </row>
    <row r="690" spans="2:3" x14ac:dyDescent="0.25">
      <c r="B690" s="3">
        <v>26457</v>
      </c>
    </row>
    <row r="691" spans="2:3" x14ac:dyDescent="0.25">
      <c r="B691" s="3">
        <v>6450</v>
      </c>
    </row>
    <row r="692" spans="2:3" x14ac:dyDescent="0.25">
      <c r="B692" s="3">
        <v>613000</v>
      </c>
    </row>
    <row r="693" spans="2:3" x14ac:dyDescent="0.25">
      <c r="B693" s="3">
        <v>1000000</v>
      </c>
    </row>
    <row r="694" spans="2:3" x14ac:dyDescent="0.25">
      <c r="B694" s="3">
        <v>5880</v>
      </c>
    </row>
    <row r="695" spans="2:3" x14ac:dyDescent="0.25">
      <c r="B695" s="3">
        <v>16274</v>
      </c>
    </row>
    <row r="696" spans="2:3" x14ac:dyDescent="0.25">
      <c r="B696" s="3">
        <v>2297342</v>
      </c>
    </row>
    <row r="697" spans="2:3" x14ac:dyDescent="0.25">
      <c r="B697" s="3">
        <v>18918</v>
      </c>
    </row>
    <row r="698" spans="2:3" x14ac:dyDescent="0.25">
      <c r="B698" s="3">
        <v>11660</v>
      </c>
    </row>
    <row r="699" spans="2:3" x14ac:dyDescent="0.25">
      <c r="B699" s="3">
        <v>344484</v>
      </c>
    </row>
    <row r="700" spans="2:3" x14ac:dyDescent="0.25">
      <c r="B700" s="3">
        <v>2750000</v>
      </c>
    </row>
    <row r="701" spans="2:3" x14ac:dyDescent="0.25">
      <c r="B701" s="3">
        <v>33362</v>
      </c>
    </row>
    <row r="702" spans="2:3" x14ac:dyDescent="0.25">
      <c r="B702" s="7">
        <v>62000</v>
      </c>
      <c r="C702" s="8" t="s">
        <v>90</v>
      </c>
    </row>
    <row r="703" spans="2:3" x14ac:dyDescent="0.25">
      <c r="B703" s="4">
        <f>SUM(B688:B702)</f>
        <v>7231406</v>
      </c>
    </row>
    <row r="705" spans="1:2" x14ac:dyDescent="0.25">
      <c r="A705" t="s">
        <v>20</v>
      </c>
    </row>
    <row r="706" spans="1:2" x14ac:dyDescent="0.25">
      <c r="B706" s="3">
        <v>19523</v>
      </c>
    </row>
    <row r="707" spans="1:2" x14ac:dyDescent="0.25">
      <c r="B707" s="3">
        <v>108424</v>
      </c>
    </row>
    <row r="708" spans="1:2" x14ac:dyDescent="0.25">
      <c r="B708" s="3">
        <v>37395</v>
      </c>
    </row>
    <row r="709" spans="1:2" x14ac:dyDescent="0.25">
      <c r="B709" s="3">
        <v>12513</v>
      </c>
    </row>
    <row r="710" spans="1:2" x14ac:dyDescent="0.25">
      <c r="B710" s="3">
        <v>27210</v>
      </c>
    </row>
    <row r="711" spans="1:2" x14ac:dyDescent="0.25">
      <c r="B711" s="3">
        <v>31229</v>
      </c>
    </row>
    <row r="712" spans="1:2" x14ac:dyDescent="0.25">
      <c r="B712" s="3">
        <v>347752</v>
      </c>
    </row>
    <row r="713" spans="1:2" x14ac:dyDescent="0.25">
      <c r="B713" s="3">
        <v>315590</v>
      </c>
    </row>
    <row r="714" spans="1:2" x14ac:dyDescent="0.25">
      <c r="B714" s="3">
        <v>32932</v>
      </c>
    </row>
    <row r="715" spans="1:2" x14ac:dyDescent="0.25">
      <c r="B715" s="3">
        <v>21015</v>
      </c>
    </row>
    <row r="716" spans="1:2" x14ac:dyDescent="0.25">
      <c r="B716" s="3">
        <v>1719000</v>
      </c>
    </row>
    <row r="717" spans="1:2" x14ac:dyDescent="0.25">
      <c r="B717" s="3">
        <v>23634</v>
      </c>
    </row>
    <row r="718" spans="1:2" x14ac:dyDescent="0.25">
      <c r="B718" s="3">
        <v>10080</v>
      </c>
    </row>
    <row r="719" spans="1:2" x14ac:dyDescent="0.25">
      <c r="B719" s="3">
        <v>13006</v>
      </c>
    </row>
    <row r="720" spans="1:2" x14ac:dyDescent="0.25">
      <c r="B720" s="3">
        <v>42008</v>
      </c>
    </row>
    <row r="721" spans="2:3" x14ac:dyDescent="0.25">
      <c r="B721" s="5">
        <v>323669</v>
      </c>
    </row>
    <row r="722" spans="2:3" x14ac:dyDescent="0.25">
      <c r="B722" s="3">
        <v>30804</v>
      </c>
    </row>
    <row r="723" spans="2:3" x14ac:dyDescent="0.25">
      <c r="B723" s="3">
        <v>24768</v>
      </c>
    </row>
    <row r="724" spans="2:3" x14ac:dyDescent="0.25">
      <c r="B724" s="3">
        <v>45092</v>
      </c>
    </row>
    <row r="725" spans="2:3" x14ac:dyDescent="0.25">
      <c r="B725" s="3">
        <v>43613</v>
      </c>
    </row>
    <row r="726" spans="2:3" x14ac:dyDescent="0.25">
      <c r="B726" s="3">
        <v>36567</v>
      </c>
    </row>
    <row r="727" spans="2:3" x14ac:dyDescent="0.25">
      <c r="B727" s="3">
        <v>16575</v>
      </c>
    </row>
    <row r="728" spans="2:3" x14ac:dyDescent="0.25">
      <c r="B728" s="3">
        <v>7690</v>
      </c>
    </row>
    <row r="729" spans="2:3" x14ac:dyDescent="0.25">
      <c r="B729" s="5">
        <v>12836</v>
      </c>
    </row>
    <row r="730" spans="2:3" x14ac:dyDescent="0.25">
      <c r="B730" s="3">
        <v>36789</v>
      </c>
    </row>
    <row r="731" spans="2:3" x14ac:dyDescent="0.25">
      <c r="B731" s="3">
        <v>12794</v>
      </c>
    </row>
    <row r="732" spans="2:3" x14ac:dyDescent="0.25">
      <c r="B732" s="3">
        <v>49672</v>
      </c>
    </row>
    <row r="733" spans="2:3" x14ac:dyDescent="0.25">
      <c r="B733" s="3">
        <v>292112</v>
      </c>
    </row>
    <row r="734" spans="2:3" x14ac:dyDescent="0.25">
      <c r="B734" s="3">
        <v>9485</v>
      </c>
    </row>
    <row r="735" spans="2:3" x14ac:dyDescent="0.25">
      <c r="B735" s="7">
        <v>1195</v>
      </c>
      <c r="C735" s="8" t="s">
        <v>91</v>
      </c>
    </row>
    <row r="736" spans="2:3" x14ac:dyDescent="0.25">
      <c r="B736" s="4">
        <f>SUM(B706:B735)</f>
        <v>3704972</v>
      </c>
    </row>
    <row r="738" spans="1:2" x14ac:dyDescent="0.25">
      <c r="A738" t="s">
        <v>30</v>
      </c>
    </row>
    <row r="739" spans="1:2" x14ac:dyDescent="0.25">
      <c r="B739" s="3">
        <v>7479</v>
      </c>
    </row>
    <row r="740" spans="1:2" x14ac:dyDescent="0.25">
      <c r="B740" s="3">
        <v>493333</v>
      </c>
    </row>
    <row r="741" spans="1:2" x14ac:dyDescent="0.25">
      <c r="B741" s="3">
        <v>27600</v>
      </c>
    </row>
    <row r="742" spans="1:2" x14ac:dyDescent="0.25">
      <c r="B742" s="3">
        <v>35943</v>
      </c>
    </row>
    <row r="743" spans="1:2" x14ac:dyDescent="0.25">
      <c r="B743" s="3">
        <v>348685</v>
      </c>
    </row>
    <row r="744" spans="1:2" x14ac:dyDescent="0.25">
      <c r="B744" s="3">
        <v>10000</v>
      </c>
    </row>
    <row r="745" spans="1:2" x14ac:dyDescent="0.25">
      <c r="B745" s="3">
        <v>404718</v>
      </c>
    </row>
    <row r="746" spans="1:2" x14ac:dyDescent="0.25">
      <c r="B746" s="3">
        <v>66675</v>
      </c>
    </row>
    <row r="747" spans="1:2" x14ac:dyDescent="0.25">
      <c r="B747" s="3">
        <v>80158</v>
      </c>
    </row>
    <row r="748" spans="1:2" x14ac:dyDescent="0.25">
      <c r="B748" s="3">
        <v>1329775</v>
      </c>
    </row>
    <row r="749" spans="1:2" x14ac:dyDescent="0.25">
      <c r="B749" s="3">
        <v>18088</v>
      </c>
    </row>
    <row r="750" spans="1:2" x14ac:dyDescent="0.25">
      <c r="B750" s="3">
        <v>23739</v>
      </c>
    </row>
    <row r="751" spans="1:2" x14ac:dyDescent="0.25">
      <c r="B751" s="3">
        <v>13137</v>
      </c>
    </row>
    <row r="752" spans="1:2" x14ac:dyDescent="0.25">
      <c r="B752" s="3">
        <v>29469</v>
      </c>
    </row>
    <row r="753" spans="2:5" x14ac:dyDescent="0.25">
      <c r="D753" s="6">
        <v>11040</v>
      </c>
      <c r="E753" t="s">
        <v>76</v>
      </c>
    </row>
    <row r="754" spans="2:5" x14ac:dyDescent="0.25">
      <c r="B754" s="3">
        <v>20909</v>
      </c>
    </row>
    <row r="755" spans="2:5" x14ac:dyDescent="0.25">
      <c r="B755" s="3">
        <v>10038</v>
      </c>
    </row>
    <row r="756" spans="2:5" x14ac:dyDescent="0.25">
      <c r="B756" s="3">
        <v>22834</v>
      </c>
    </row>
    <row r="757" spans="2:5" x14ac:dyDescent="0.25">
      <c r="B757" s="3">
        <v>36032</v>
      </c>
    </row>
    <row r="758" spans="2:5" x14ac:dyDescent="0.25">
      <c r="B758" s="3">
        <v>5113</v>
      </c>
    </row>
    <row r="759" spans="2:5" x14ac:dyDescent="0.25">
      <c r="D759" s="6">
        <v>25054</v>
      </c>
      <c r="E759" t="s">
        <v>77</v>
      </c>
    </row>
    <row r="760" spans="2:5" x14ac:dyDescent="0.25">
      <c r="B760" s="3">
        <v>667919</v>
      </c>
    </row>
    <row r="761" spans="2:5" x14ac:dyDescent="0.25">
      <c r="B761" s="3">
        <v>2048474</v>
      </c>
    </row>
    <row r="762" spans="2:5" x14ac:dyDescent="0.25">
      <c r="B762" s="3">
        <v>1034210</v>
      </c>
    </row>
    <row r="763" spans="2:5" x14ac:dyDescent="0.25">
      <c r="B763" s="3">
        <v>28777</v>
      </c>
    </row>
    <row r="764" spans="2:5" x14ac:dyDescent="0.25">
      <c r="B764" s="3">
        <v>14685</v>
      </c>
    </row>
    <row r="765" spans="2:5" x14ac:dyDescent="0.25">
      <c r="B765" s="3">
        <v>9348</v>
      </c>
    </row>
    <row r="766" spans="2:5" x14ac:dyDescent="0.25">
      <c r="B766" s="3">
        <v>6832</v>
      </c>
    </row>
    <row r="767" spans="2:5" x14ac:dyDescent="0.25">
      <c r="B767" s="3">
        <v>8944</v>
      </c>
    </row>
    <row r="768" spans="2:5" x14ac:dyDescent="0.25">
      <c r="B768" s="7">
        <v>55000</v>
      </c>
      <c r="C768" s="8" t="s">
        <v>85</v>
      </c>
    </row>
    <row r="769" spans="1:3" x14ac:dyDescent="0.25">
      <c r="B769" s="4">
        <f>SUM(B739:B768)</f>
        <v>6857914</v>
      </c>
    </row>
    <row r="771" spans="1:3" x14ac:dyDescent="0.25">
      <c r="A771" t="s">
        <v>17</v>
      </c>
    </row>
    <row r="772" spans="1:3" x14ac:dyDescent="0.25">
      <c r="B772" s="3">
        <v>7617</v>
      </c>
    </row>
    <row r="773" spans="1:3" x14ac:dyDescent="0.25">
      <c r="B773" s="3">
        <v>256433</v>
      </c>
    </row>
    <row r="774" spans="1:3" x14ac:dyDescent="0.25">
      <c r="B774" s="3">
        <v>280001</v>
      </c>
    </row>
    <row r="775" spans="1:3" x14ac:dyDescent="0.25">
      <c r="B775" s="3">
        <v>295681</v>
      </c>
    </row>
    <row r="776" spans="1:3" x14ac:dyDescent="0.25">
      <c r="B776" s="3">
        <v>263830</v>
      </c>
    </row>
    <row r="777" spans="1:3" x14ac:dyDescent="0.25">
      <c r="B777" s="3">
        <v>125788</v>
      </c>
    </row>
    <row r="778" spans="1:3" x14ac:dyDescent="0.25">
      <c r="B778" s="3">
        <v>215000</v>
      </c>
    </row>
    <row r="779" spans="1:3" x14ac:dyDescent="0.25">
      <c r="B779" s="3">
        <v>312342</v>
      </c>
    </row>
    <row r="780" spans="1:3" x14ac:dyDescent="0.25">
      <c r="B780" s="3">
        <v>19593</v>
      </c>
    </row>
    <row r="781" spans="1:3" x14ac:dyDescent="0.25">
      <c r="B781" s="3">
        <v>320593</v>
      </c>
    </row>
    <row r="782" spans="1:3" x14ac:dyDescent="0.25">
      <c r="B782" s="7">
        <v>85000</v>
      </c>
      <c r="C782" s="8" t="s">
        <v>92</v>
      </c>
    </row>
    <row r="783" spans="1:3" x14ac:dyDescent="0.25">
      <c r="B783" s="4">
        <f>SUM(B772:B782)</f>
        <v>2181878</v>
      </c>
    </row>
    <row r="785" spans="1:2" x14ac:dyDescent="0.25">
      <c r="A785" t="s">
        <v>33</v>
      </c>
    </row>
    <row r="786" spans="1:2" x14ac:dyDescent="0.25">
      <c r="B786" s="4">
        <v>404585</v>
      </c>
    </row>
    <row r="788" spans="1:2" x14ac:dyDescent="0.25">
      <c r="A788" t="s">
        <v>34</v>
      </c>
    </row>
    <row r="789" spans="1:2" x14ac:dyDescent="0.25">
      <c r="B789" s="3">
        <v>2394036</v>
      </c>
    </row>
    <row r="790" spans="1:2" x14ac:dyDescent="0.25">
      <c r="B790" s="3">
        <v>277479</v>
      </c>
    </row>
    <row r="791" spans="1:2" x14ac:dyDescent="0.25">
      <c r="B791" s="4">
        <f>SUM(B789:B790)</f>
        <v>2671515</v>
      </c>
    </row>
    <row r="793" spans="1:2" x14ac:dyDescent="0.25">
      <c r="A793" t="s">
        <v>35</v>
      </c>
    </row>
    <row r="794" spans="1:2" x14ac:dyDescent="0.25">
      <c r="B794" s="3">
        <v>5919</v>
      </c>
    </row>
    <row r="795" spans="1:2" x14ac:dyDescent="0.25">
      <c r="B795" s="3">
        <v>6027</v>
      </c>
    </row>
    <row r="796" spans="1:2" x14ac:dyDescent="0.25">
      <c r="B796" s="3">
        <v>9553</v>
      </c>
    </row>
    <row r="797" spans="1:2" x14ac:dyDescent="0.25">
      <c r="B797" s="3">
        <v>16335</v>
      </c>
    </row>
    <row r="798" spans="1:2" x14ac:dyDescent="0.25">
      <c r="B798" s="3">
        <v>11637</v>
      </c>
    </row>
    <row r="799" spans="1:2" x14ac:dyDescent="0.25">
      <c r="B799" s="3">
        <v>7761</v>
      </c>
    </row>
    <row r="800" spans="1:2" x14ac:dyDescent="0.25">
      <c r="B800" s="3">
        <v>7294</v>
      </c>
    </row>
    <row r="801" spans="1:3" x14ac:dyDescent="0.25">
      <c r="B801" s="3">
        <v>65108</v>
      </c>
    </row>
    <row r="802" spans="1:3" x14ac:dyDescent="0.25">
      <c r="B802" s="3">
        <v>7858</v>
      </c>
    </row>
    <row r="803" spans="1:3" x14ac:dyDescent="0.25">
      <c r="B803" s="3">
        <v>44016</v>
      </c>
    </row>
    <row r="804" spans="1:3" x14ac:dyDescent="0.25">
      <c r="B804" s="3">
        <v>11298</v>
      </c>
    </row>
    <row r="805" spans="1:3" x14ac:dyDescent="0.25">
      <c r="B805" s="3">
        <v>5648</v>
      </c>
    </row>
    <row r="806" spans="1:3" x14ac:dyDescent="0.25">
      <c r="B806" s="6">
        <v>15048</v>
      </c>
    </row>
    <row r="807" spans="1:3" x14ac:dyDescent="0.25">
      <c r="B807" s="7">
        <v>256500</v>
      </c>
      <c r="C807" s="8" t="s">
        <v>93</v>
      </c>
    </row>
    <row r="808" spans="1:3" x14ac:dyDescent="0.25">
      <c r="B808" s="4">
        <f>SUM(B794:B807)</f>
        <v>470002</v>
      </c>
    </row>
    <row r="810" spans="1:3" x14ac:dyDescent="0.25">
      <c r="A810" t="s">
        <v>36</v>
      </c>
    </row>
    <row r="811" spans="1:3" x14ac:dyDescent="0.25">
      <c r="B811" s="3">
        <v>553365</v>
      </c>
    </row>
    <row r="812" spans="1:3" x14ac:dyDescent="0.25">
      <c r="B812" s="3">
        <v>2065628</v>
      </c>
    </row>
    <row r="813" spans="1:3" x14ac:dyDescent="0.25">
      <c r="B813" s="3">
        <v>2889843</v>
      </c>
    </row>
    <row r="814" spans="1:3" x14ac:dyDescent="0.25">
      <c r="B814" s="3">
        <v>2415645</v>
      </c>
    </row>
    <row r="815" spans="1:3" x14ac:dyDescent="0.25">
      <c r="B815" s="3">
        <v>43884</v>
      </c>
    </row>
    <row r="816" spans="1:3" x14ac:dyDescent="0.25">
      <c r="B816" s="3">
        <v>875113</v>
      </c>
    </row>
    <row r="817" spans="2:2" x14ac:dyDescent="0.25">
      <c r="B817" s="3">
        <v>2944803</v>
      </c>
    </row>
    <row r="818" spans="2:2" x14ac:dyDescent="0.25">
      <c r="B818" s="3">
        <v>267828</v>
      </c>
    </row>
    <row r="819" spans="2:2" x14ac:dyDescent="0.25">
      <c r="B819" s="3">
        <v>688657</v>
      </c>
    </row>
    <row r="820" spans="2:2" x14ac:dyDescent="0.25">
      <c r="B820" s="3">
        <v>83011</v>
      </c>
    </row>
    <row r="821" spans="2:2" x14ac:dyDescent="0.25">
      <c r="B821" s="3">
        <v>1003600</v>
      </c>
    </row>
    <row r="822" spans="2:2" x14ac:dyDescent="0.25">
      <c r="B822" s="3">
        <v>959860</v>
      </c>
    </row>
    <row r="823" spans="2:2" x14ac:dyDescent="0.25">
      <c r="B823" s="3">
        <v>557124</v>
      </c>
    </row>
    <row r="824" spans="2:2" x14ac:dyDescent="0.25">
      <c r="B824" s="3">
        <v>369931</v>
      </c>
    </row>
    <row r="825" spans="2:2" x14ac:dyDescent="0.25">
      <c r="B825" s="3">
        <v>450403</v>
      </c>
    </row>
    <row r="826" spans="2:2" x14ac:dyDescent="0.25">
      <c r="B826" s="3">
        <v>3203500</v>
      </c>
    </row>
    <row r="827" spans="2:2" x14ac:dyDescent="0.25">
      <c r="B827" s="3">
        <v>67683</v>
      </c>
    </row>
    <row r="828" spans="2:2" x14ac:dyDescent="0.25">
      <c r="B828" s="3">
        <v>305988</v>
      </c>
    </row>
    <row r="829" spans="2:2" x14ac:dyDescent="0.25">
      <c r="B829" s="3">
        <v>114682</v>
      </c>
    </row>
    <row r="830" spans="2:2" x14ac:dyDescent="0.25">
      <c r="B830" s="3">
        <v>1443685</v>
      </c>
    </row>
    <row r="831" spans="2:2" x14ac:dyDescent="0.25">
      <c r="B831" s="3">
        <v>36043</v>
      </c>
    </row>
    <row r="832" spans="2:2" x14ac:dyDescent="0.25">
      <c r="B832" s="4">
        <f>SUM(B811:B831)</f>
        <v>21340276</v>
      </c>
    </row>
    <row r="834" spans="1:3" x14ac:dyDescent="0.25">
      <c r="A834" t="s">
        <v>38</v>
      </c>
    </row>
    <row r="835" spans="1:3" x14ac:dyDescent="0.25">
      <c r="B835" s="3">
        <v>1477000</v>
      </c>
    </row>
    <row r="836" spans="1:3" x14ac:dyDescent="0.25">
      <c r="B836" s="3">
        <v>64680</v>
      </c>
    </row>
    <row r="837" spans="1:3" x14ac:dyDescent="0.25">
      <c r="B837" s="3">
        <v>284011</v>
      </c>
    </row>
    <row r="838" spans="1:3" x14ac:dyDescent="0.25">
      <c r="B838" s="3">
        <v>83613</v>
      </c>
    </row>
    <row r="839" spans="1:3" x14ac:dyDescent="0.25">
      <c r="B839" s="3">
        <v>49681</v>
      </c>
    </row>
    <row r="840" spans="1:3" x14ac:dyDescent="0.25">
      <c r="B840" s="3">
        <v>281346</v>
      </c>
    </row>
    <row r="841" spans="1:3" x14ac:dyDescent="0.25">
      <c r="B841" s="3">
        <v>15345</v>
      </c>
    </row>
    <row r="842" spans="1:3" x14ac:dyDescent="0.25">
      <c r="B842" s="3">
        <v>9153</v>
      </c>
    </row>
    <row r="843" spans="1:3" x14ac:dyDescent="0.25">
      <c r="B843" s="3">
        <v>343173</v>
      </c>
    </row>
    <row r="844" spans="1:3" x14ac:dyDescent="0.25">
      <c r="B844" s="3">
        <v>15353</v>
      </c>
    </row>
    <row r="845" spans="1:3" x14ac:dyDescent="0.25">
      <c r="B845" s="3">
        <v>626399</v>
      </c>
    </row>
    <row r="846" spans="1:3" x14ac:dyDescent="0.25">
      <c r="B846" s="6">
        <v>13323</v>
      </c>
    </row>
    <row r="847" spans="1:3" x14ac:dyDescent="0.25">
      <c r="B847" s="7">
        <v>5000</v>
      </c>
      <c r="C847" s="8" t="s">
        <v>94</v>
      </c>
    </row>
    <row r="848" spans="1:3" x14ac:dyDescent="0.25">
      <c r="B848" s="4">
        <f>SUM(B835:B847)</f>
        <v>3268077</v>
      </c>
    </row>
    <row r="850" spans="1:2" x14ac:dyDescent="0.25">
      <c r="A850" t="s">
        <v>39</v>
      </c>
    </row>
    <row r="851" spans="1:2" x14ac:dyDescent="0.25">
      <c r="B851" s="3">
        <v>22416</v>
      </c>
    </row>
    <row r="852" spans="1:2" x14ac:dyDescent="0.25">
      <c r="B852" s="3">
        <v>107398</v>
      </c>
    </row>
    <row r="853" spans="1:2" x14ac:dyDescent="0.25">
      <c r="B853" s="3">
        <v>37125</v>
      </c>
    </row>
    <row r="854" spans="1:2" x14ac:dyDescent="0.25">
      <c r="B854" s="3">
        <v>72016</v>
      </c>
    </row>
    <row r="855" spans="1:2" x14ac:dyDescent="0.25">
      <c r="B855" s="3">
        <v>4738</v>
      </c>
    </row>
    <row r="856" spans="1:2" x14ac:dyDescent="0.25">
      <c r="B856" s="3">
        <v>34059</v>
      </c>
    </row>
    <row r="857" spans="1:2" x14ac:dyDescent="0.25">
      <c r="B857" s="3">
        <v>22374</v>
      </c>
    </row>
    <row r="858" spans="1:2" x14ac:dyDescent="0.25">
      <c r="B858" s="3">
        <v>156219</v>
      </c>
    </row>
    <row r="859" spans="1:2" x14ac:dyDescent="0.25">
      <c r="B859" s="3">
        <v>564144</v>
      </c>
    </row>
    <row r="860" spans="1:2" x14ac:dyDescent="0.25">
      <c r="B860" s="3">
        <v>27810</v>
      </c>
    </row>
    <row r="861" spans="1:2" x14ac:dyDescent="0.25">
      <c r="B861" s="3">
        <v>60921</v>
      </c>
    </row>
    <row r="862" spans="1:2" x14ac:dyDescent="0.25">
      <c r="B862" s="3">
        <v>2189098</v>
      </c>
    </row>
    <row r="863" spans="1:2" x14ac:dyDescent="0.25">
      <c r="B863" s="3">
        <v>19294627</v>
      </c>
    </row>
    <row r="864" spans="1:2" x14ac:dyDescent="0.25">
      <c r="B864" s="3">
        <v>280696</v>
      </c>
    </row>
    <row r="865" spans="2:2" x14ac:dyDescent="0.25">
      <c r="B865" s="3">
        <v>4243</v>
      </c>
    </row>
    <row r="866" spans="2:2" x14ac:dyDescent="0.25">
      <c r="B866" s="3">
        <v>56049</v>
      </c>
    </row>
    <row r="867" spans="2:2" x14ac:dyDescent="0.25">
      <c r="B867" s="3">
        <v>51524</v>
      </c>
    </row>
    <row r="868" spans="2:2" x14ac:dyDescent="0.25">
      <c r="B868" s="3">
        <v>87003</v>
      </c>
    </row>
    <row r="869" spans="2:2" x14ac:dyDescent="0.25">
      <c r="B869" s="3">
        <v>185364</v>
      </c>
    </row>
    <row r="870" spans="2:2" x14ac:dyDescent="0.25">
      <c r="B870" s="3">
        <v>86170</v>
      </c>
    </row>
    <row r="871" spans="2:2" x14ac:dyDescent="0.25">
      <c r="B871" s="3">
        <v>92700</v>
      </c>
    </row>
    <row r="872" spans="2:2" x14ac:dyDescent="0.25">
      <c r="B872" s="3">
        <v>15255</v>
      </c>
    </row>
    <row r="873" spans="2:2" x14ac:dyDescent="0.25">
      <c r="B873" s="3">
        <v>51759</v>
      </c>
    </row>
    <row r="874" spans="2:2" x14ac:dyDescent="0.25">
      <c r="B874" s="3">
        <v>45126</v>
      </c>
    </row>
    <row r="875" spans="2:2" x14ac:dyDescent="0.25">
      <c r="B875" s="3">
        <v>952974</v>
      </c>
    </row>
    <row r="876" spans="2:2" x14ac:dyDescent="0.25">
      <c r="B876" s="3">
        <v>44972</v>
      </c>
    </row>
    <row r="877" spans="2:2" x14ac:dyDescent="0.25">
      <c r="B877" s="3">
        <v>12061</v>
      </c>
    </row>
    <row r="878" spans="2:2" x14ac:dyDescent="0.25">
      <c r="B878" s="3">
        <v>63928</v>
      </c>
    </row>
    <row r="879" spans="2:2" x14ac:dyDescent="0.25">
      <c r="B879" s="3">
        <v>112872</v>
      </c>
    </row>
    <row r="880" spans="2:2" x14ac:dyDescent="0.25">
      <c r="B880" s="3">
        <v>634370</v>
      </c>
    </row>
    <row r="881" spans="1:3" x14ac:dyDescent="0.25">
      <c r="B881" s="3">
        <v>11376</v>
      </c>
    </row>
    <row r="882" spans="1:3" x14ac:dyDescent="0.25">
      <c r="B882" s="6">
        <v>64403</v>
      </c>
      <c r="C882" t="s">
        <v>48</v>
      </c>
    </row>
    <row r="883" spans="1:3" x14ac:dyDescent="0.25">
      <c r="B883" s="6">
        <v>36000</v>
      </c>
    </row>
    <row r="884" spans="1:3" x14ac:dyDescent="0.25">
      <c r="B884" s="3">
        <v>329533</v>
      </c>
      <c r="C884" t="s">
        <v>48</v>
      </c>
    </row>
    <row r="885" spans="1:3" x14ac:dyDescent="0.25">
      <c r="B885" s="4">
        <f>SUM(B851:B884)</f>
        <v>25811323</v>
      </c>
    </row>
    <row r="887" spans="1:3" x14ac:dyDescent="0.25">
      <c r="A887" t="s">
        <v>41</v>
      </c>
    </row>
    <row r="888" spans="1:3" x14ac:dyDescent="0.25">
      <c r="B888" s="7">
        <v>5000</v>
      </c>
      <c r="C888" s="8" t="s">
        <v>95</v>
      </c>
    </row>
    <row r="889" spans="1:3" x14ac:dyDescent="0.25">
      <c r="B889" s="4">
        <v>7193264</v>
      </c>
    </row>
    <row r="891" spans="1:3" x14ac:dyDescent="0.25">
      <c r="A891" t="s">
        <v>45</v>
      </c>
    </row>
    <row r="892" spans="1:3" x14ac:dyDescent="0.25">
      <c r="B892" s="3">
        <v>5223</v>
      </c>
    </row>
    <row r="893" spans="1:3" x14ac:dyDescent="0.25">
      <c r="B893" s="3">
        <v>6698</v>
      </c>
    </row>
    <row r="894" spans="1:3" x14ac:dyDescent="0.25">
      <c r="B894" s="3">
        <v>41406</v>
      </c>
    </row>
    <row r="895" spans="1:3" x14ac:dyDescent="0.25">
      <c r="B895" s="3">
        <v>87150</v>
      </c>
    </row>
    <row r="896" spans="1:3" x14ac:dyDescent="0.25">
      <c r="B896" s="3">
        <v>37762</v>
      </c>
    </row>
    <row r="897" spans="1:3" x14ac:dyDescent="0.25">
      <c r="B897" s="3">
        <v>6036</v>
      </c>
    </row>
    <row r="898" spans="1:3" x14ac:dyDescent="0.25">
      <c r="B898" s="3">
        <v>11473</v>
      </c>
    </row>
    <row r="899" spans="1:3" x14ac:dyDescent="0.25">
      <c r="B899" s="3">
        <v>6318</v>
      </c>
    </row>
    <row r="900" spans="1:3" x14ac:dyDescent="0.25">
      <c r="B900" s="3">
        <v>6213</v>
      </c>
    </row>
    <row r="901" spans="1:3" x14ac:dyDescent="0.25">
      <c r="B901" s="3">
        <v>15906</v>
      </c>
    </row>
    <row r="902" spans="1:3" x14ac:dyDescent="0.25">
      <c r="B902" s="3">
        <v>13116</v>
      </c>
    </row>
    <row r="903" spans="1:3" x14ac:dyDescent="0.25">
      <c r="B903" s="3">
        <v>9918</v>
      </c>
    </row>
    <row r="904" spans="1:3" x14ac:dyDescent="0.25">
      <c r="B904" s="3">
        <v>13833</v>
      </c>
    </row>
    <row r="905" spans="1:3" x14ac:dyDescent="0.25">
      <c r="B905" s="7">
        <v>136500</v>
      </c>
      <c r="C905" s="8" t="s">
        <v>96</v>
      </c>
    </row>
    <row r="906" spans="1:3" x14ac:dyDescent="0.25">
      <c r="B906" s="4">
        <f>SUM(B892:B905)</f>
        <v>397552</v>
      </c>
    </row>
    <row r="908" spans="1:3" x14ac:dyDescent="0.25">
      <c r="A908" t="s">
        <v>47</v>
      </c>
    </row>
    <row r="909" spans="1:3" x14ac:dyDescent="0.25">
      <c r="B909" s="3">
        <v>20273</v>
      </c>
    </row>
    <row r="910" spans="1:3" x14ac:dyDescent="0.25">
      <c r="B910" s="3">
        <v>64715</v>
      </c>
    </row>
    <row r="911" spans="1:3" x14ac:dyDescent="0.25">
      <c r="B911" s="3">
        <v>13820</v>
      </c>
    </row>
    <row r="912" spans="1:3" x14ac:dyDescent="0.25">
      <c r="B912" s="3">
        <v>16828</v>
      </c>
    </row>
    <row r="913" spans="2:2" x14ac:dyDescent="0.25">
      <c r="B913" s="3">
        <v>441328</v>
      </c>
    </row>
    <row r="914" spans="2:2" x14ac:dyDescent="0.25">
      <c r="B914" s="3">
        <v>24689</v>
      </c>
    </row>
    <row r="915" spans="2:2" x14ac:dyDescent="0.25">
      <c r="B915" s="3">
        <v>17928</v>
      </c>
    </row>
    <row r="916" spans="2:2" x14ac:dyDescent="0.25">
      <c r="B916" s="3">
        <v>72678</v>
      </c>
    </row>
    <row r="917" spans="2:2" x14ac:dyDescent="0.25">
      <c r="B917" s="3">
        <v>75423</v>
      </c>
    </row>
    <row r="918" spans="2:2" x14ac:dyDescent="0.25">
      <c r="B918" s="3">
        <v>1232904</v>
      </c>
    </row>
    <row r="919" spans="2:2" x14ac:dyDescent="0.25">
      <c r="B919" s="3">
        <v>19625</v>
      </c>
    </row>
    <row r="920" spans="2:2" x14ac:dyDescent="0.25">
      <c r="B920" s="3">
        <v>67212</v>
      </c>
    </row>
    <row r="921" spans="2:2" x14ac:dyDescent="0.25">
      <c r="B921" s="3">
        <v>979188</v>
      </c>
    </row>
    <row r="922" spans="2:2" x14ac:dyDescent="0.25">
      <c r="B922" s="3">
        <v>19023</v>
      </c>
    </row>
    <row r="923" spans="2:2" x14ac:dyDescent="0.25">
      <c r="B923" s="3">
        <v>28300</v>
      </c>
    </row>
    <row r="924" spans="2:2" x14ac:dyDescent="0.25">
      <c r="B924" s="3">
        <v>88536</v>
      </c>
    </row>
    <row r="925" spans="2:2" x14ac:dyDescent="0.25">
      <c r="B925" s="3">
        <v>1375955</v>
      </c>
    </row>
    <row r="926" spans="2:2" x14ac:dyDescent="0.25">
      <c r="B926" s="3">
        <v>37098</v>
      </c>
    </row>
    <row r="927" spans="2:2" x14ac:dyDescent="0.25">
      <c r="B927" s="3">
        <v>10948</v>
      </c>
    </row>
    <row r="928" spans="2:2" x14ac:dyDescent="0.25">
      <c r="B928" s="3">
        <v>32460</v>
      </c>
    </row>
    <row r="929" spans="2:2" x14ac:dyDescent="0.25">
      <c r="B929" s="3">
        <v>76890</v>
      </c>
    </row>
    <row r="930" spans="2:2" x14ac:dyDescent="0.25">
      <c r="B930" s="3">
        <v>435248</v>
      </c>
    </row>
    <row r="931" spans="2:2" x14ac:dyDescent="0.25">
      <c r="B931" s="3">
        <v>544624</v>
      </c>
    </row>
    <row r="932" spans="2:2" x14ac:dyDescent="0.25">
      <c r="B932" s="3">
        <v>23811</v>
      </c>
    </row>
    <row r="933" spans="2:2" x14ac:dyDescent="0.25">
      <c r="B933" s="3">
        <v>784567</v>
      </c>
    </row>
    <row r="934" spans="2:2" x14ac:dyDescent="0.25">
      <c r="B934" s="3">
        <v>35928</v>
      </c>
    </row>
    <row r="935" spans="2:2" x14ac:dyDescent="0.25">
      <c r="B935" s="3">
        <v>66545</v>
      </c>
    </row>
    <row r="936" spans="2:2" x14ac:dyDescent="0.25">
      <c r="B936" s="3">
        <v>12094</v>
      </c>
    </row>
    <row r="937" spans="2:2" x14ac:dyDescent="0.25">
      <c r="B937" s="3">
        <v>39523</v>
      </c>
    </row>
    <row r="938" spans="2:2" x14ac:dyDescent="0.25">
      <c r="B938" s="3">
        <v>39276</v>
      </c>
    </row>
    <row r="939" spans="2:2" x14ac:dyDescent="0.25">
      <c r="B939" s="3">
        <v>19749</v>
      </c>
    </row>
    <row r="940" spans="2:2" x14ac:dyDescent="0.25">
      <c r="B940" s="3">
        <v>13573</v>
      </c>
    </row>
    <row r="941" spans="2:2" x14ac:dyDescent="0.25">
      <c r="B941" s="3">
        <v>10708</v>
      </c>
    </row>
    <row r="942" spans="2:2" x14ac:dyDescent="0.25">
      <c r="B942" s="3">
        <v>15843</v>
      </c>
    </row>
    <row r="943" spans="2:2" x14ac:dyDescent="0.25">
      <c r="B943" s="3">
        <v>61700</v>
      </c>
    </row>
    <row r="944" spans="2:2" x14ac:dyDescent="0.25">
      <c r="B944" s="3">
        <v>31945</v>
      </c>
    </row>
    <row r="945" spans="1:2" x14ac:dyDescent="0.25">
      <c r="B945" s="3">
        <v>29862</v>
      </c>
    </row>
    <row r="946" spans="1:2" x14ac:dyDescent="0.25">
      <c r="B946" s="3">
        <v>17878</v>
      </c>
    </row>
    <row r="947" spans="1:2" x14ac:dyDescent="0.25">
      <c r="B947" s="3">
        <v>452493</v>
      </c>
    </row>
    <row r="948" spans="1:2" x14ac:dyDescent="0.25">
      <c r="B948" s="3">
        <v>42291</v>
      </c>
    </row>
    <row r="949" spans="1:2" x14ac:dyDescent="0.25">
      <c r="B949" s="3">
        <v>54714</v>
      </c>
    </row>
    <row r="950" spans="1:2" x14ac:dyDescent="0.25">
      <c r="B950" s="3">
        <v>70459</v>
      </c>
    </row>
    <row r="951" spans="1:2" x14ac:dyDescent="0.25">
      <c r="B951" s="4">
        <f>SUM(B909:B950)</f>
        <v>7518652</v>
      </c>
    </row>
    <row r="953" spans="1:2" x14ac:dyDescent="0.25">
      <c r="A953" t="s">
        <v>49</v>
      </c>
    </row>
    <row r="954" spans="1:2" x14ac:dyDescent="0.25">
      <c r="B954" s="3">
        <v>40000</v>
      </c>
    </row>
    <row r="955" spans="1:2" x14ac:dyDescent="0.25">
      <c r="B955" s="3">
        <v>10051</v>
      </c>
    </row>
    <row r="956" spans="1:2" x14ac:dyDescent="0.25">
      <c r="B956" s="3">
        <v>13560</v>
      </c>
    </row>
    <row r="957" spans="1:2" x14ac:dyDescent="0.25">
      <c r="B957" s="3">
        <v>5784</v>
      </c>
    </row>
    <row r="958" spans="1:2" x14ac:dyDescent="0.25">
      <c r="B958" s="3">
        <v>49892</v>
      </c>
    </row>
    <row r="959" spans="1:2" x14ac:dyDescent="0.25">
      <c r="B959" s="3">
        <v>64191</v>
      </c>
    </row>
    <row r="960" spans="1:2" x14ac:dyDescent="0.25">
      <c r="B960" s="3">
        <v>259268</v>
      </c>
    </row>
    <row r="961" spans="2:2" x14ac:dyDescent="0.25">
      <c r="B961" s="3">
        <v>162340</v>
      </c>
    </row>
    <row r="962" spans="2:2" x14ac:dyDescent="0.25">
      <c r="B962" s="3">
        <v>91496</v>
      </c>
    </row>
    <row r="963" spans="2:2" x14ac:dyDescent="0.25">
      <c r="B963" s="3">
        <v>10157</v>
      </c>
    </row>
    <row r="964" spans="2:2" x14ac:dyDescent="0.25">
      <c r="B964" s="3">
        <v>29016</v>
      </c>
    </row>
    <row r="965" spans="2:2" x14ac:dyDescent="0.25">
      <c r="B965" s="3">
        <v>31153</v>
      </c>
    </row>
    <row r="966" spans="2:2" x14ac:dyDescent="0.25">
      <c r="B966" s="3">
        <v>7648</v>
      </c>
    </row>
    <row r="967" spans="2:2" x14ac:dyDescent="0.25">
      <c r="B967" s="3">
        <v>11282</v>
      </c>
    </row>
    <row r="968" spans="2:2" x14ac:dyDescent="0.25">
      <c r="B968" s="3">
        <v>16416</v>
      </c>
    </row>
    <row r="969" spans="2:2" x14ac:dyDescent="0.25">
      <c r="B969" s="3">
        <v>8360</v>
      </c>
    </row>
    <row r="970" spans="2:2" x14ac:dyDescent="0.25">
      <c r="B970" s="3">
        <v>6622</v>
      </c>
    </row>
    <row r="971" spans="2:2" x14ac:dyDescent="0.25">
      <c r="B971" s="6">
        <v>34777</v>
      </c>
    </row>
    <row r="972" spans="2:2" x14ac:dyDescent="0.25">
      <c r="B972" s="3">
        <v>18179</v>
      </c>
    </row>
    <row r="973" spans="2:2" x14ac:dyDescent="0.25">
      <c r="B973" s="3">
        <v>10332</v>
      </c>
    </row>
    <row r="974" spans="2:2" x14ac:dyDescent="0.25">
      <c r="B974" s="3">
        <v>12163</v>
      </c>
    </row>
    <row r="975" spans="2:2" x14ac:dyDescent="0.25">
      <c r="B975" s="3">
        <v>25379</v>
      </c>
    </row>
    <row r="976" spans="2:2" x14ac:dyDescent="0.25">
      <c r="B976" s="3">
        <v>8318</v>
      </c>
    </row>
    <row r="977" spans="1:3" x14ac:dyDescent="0.25">
      <c r="B977" s="3">
        <v>5915</v>
      </c>
    </row>
    <row r="978" spans="1:3" x14ac:dyDescent="0.25">
      <c r="B978" s="3">
        <v>9734</v>
      </c>
    </row>
    <row r="979" spans="1:3" x14ac:dyDescent="0.25">
      <c r="B979" s="3">
        <v>517475</v>
      </c>
    </row>
    <row r="980" spans="1:3" x14ac:dyDescent="0.25">
      <c r="B980" s="3">
        <v>42804</v>
      </c>
    </row>
    <row r="981" spans="1:3" x14ac:dyDescent="0.25">
      <c r="B981" s="3">
        <v>6884</v>
      </c>
    </row>
    <row r="982" spans="1:3" x14ac:dyDescent="0.25">
      <c r="B982" s="3">
        <v>46774</v>
      </c>
    </row>
    <row r="983" spans="1:3" x14ac:dyDescent="0.25">
      <c r="B983" s="3">
        <v>32608</v>
      </c>
    </row>
    <row r="984" spans="1:3" x14ac:dyDescent="0.25">
      <c r="B984" s="3">
        <v>890921</v>
      </c>
    </row>
    <row r="985" spans="1:3" x14ac:dyDescent="0.25">
      <c r="B985" s="3">
        <v>10556</v>
      </c>
    </row>
    <row r="986" spans="1:3" x14ac:dyDescent="0.25">
      <c r="B986" s="7">
        <v>50000</v>
      </c>
      <c r="C986" s="8" t="s">
        <v>97</v>
      </c>
    </row>
    <row r="987" spans="1:3" x14ac:dyDescent="0.25">
      <c r="B987" s="4">
        <f>SUM(B954:B986)</f>
        <v>2540055</v>
      </c>
    </row>
    <row r="989" spans="1:3" x14ac:dyDescent="0.25">
      <c r="A989" t="s">
        <v>51</v>
      </c>
    </row>
    <row r="990" spans="1:3" x14ac:dyDescent="0.25">
      <c r="B990" s="3">
        <v>47236</v>
      </c>
    </row>
    <row r="991" spans="1:3" x14ac:dyDescent="0.25">
      <c r="B991" s="3">
        <v>150000</v>
      </c>
    </row>
    <row r="992" spans="1:3" x14ac:dyDescent="0.25">
      <c r="B992" s="3">
        <v>20304</v>
      </c>
    </row>
    <row r="993" spans="2:2" x14ac:dyDescent="0.25">
      <c r="B993" s="3">
        <v>24253</v>
      </c>
    </row>
    <row r="994" spans="2:2" x14ac:dyDescent="0.25">
      <c r="B994" s="3">
        <v>11844</v>
      </c>
    </row>
    <row r="995" spans="2:2" x14ac:dyDescent="0.25">
      <c r="B995" s="3">
        <v>13038</v>
      </c>
    </row>
    <row r="996" spans="2:2" x14ac:dyDescent="0.25">
      <c r="B996" s="3">
        <v>37919</v>
      </c>
    </row>
    <row r="997" spans="2:2" x14ac:dyDescent="0.25">
      <c r="B997" s="3">
        <v>11632</v>
      </c>
    </row>
    <row r="998" spans="2:2" x14ac:dyDescent="0.25">
      <c r="B998" s="3">
        <v>111846</v>
      </c>
    </row>
    <row r="999" spans="2:2" x14ac:dyDescent="0.25">
      <c r="B999" s="3">
        <v>11637</v>
      </c>
    </row>
    <row r="1000" spans="2:2" x14ac:dyDescent="0.25">
      <c r="B1000" s="3">
        <v>46267</v>
      </c>
    </row>
    <row r="1001" spans="2:2" x14ac:dyDescent="0.25">
      <c r="B1001" s="3">
        <v>195587</v>
      </c>
    </row>
    <row r="1002" spans="2:2" x14ac:dyDescent="0.25">
      <c r="B1002" s="3">
        <v>32446</v>
      </c>
    </row>
    <row r="1003" spans="2:2" x14ac:dyDescent="0.25">
      <c r="B1003" s="3">
        <v>195075</v>
      </c>
    </row>
    <row r="1004" spans="2:2" x14ac:dyDescent="0.25">
      <c r="B1004" s="3">
        <v>513716</v>
      </c>
    </row>
    <row r="1005" spans="2:2" x14ac:dyDescent="0.25">
      <c r="B1005" s="3">
        <v>30000</v>
      </c>
    </row>
    <row r="1006" spans="2:2" x14ac:dyDescent="0.25">
      <c r="B1006" s="3">
        <v>46134</v>
      </c>
    </row>
    <row r="1007" spans="2:2" x14ac:dyDescent="0.25">
      <c r="B1007" s="3">
        <v>14776</v>
      </c>
    </row>
    <row r="1008" spans="2:2" x14ac:dyDescent="0.25">
      <c r="B1008" s="3">
        <v>58436</v>
      </c>
    </row>
    <row r="1009" spans="1:3" x14ac:dyDescent="0.25">
      <c r="B1009" s="7">
        <v>15000</v>
      </c>
      <c r="C1009" s="8" t="s">
        <v>98</v>
      </c>
    </row>
    <row r="1010" spans="1:3" x14ac:dyDescent="0.25">
      <c r="B1010" s="4">
        <f>SUM(B990:B1009)</f>
        <v>1587146</v>
      </c>
    </row>
    <row r="1012" spans="1:3" x14ac:dyDescent="0.25">
      <c r="A1012" t="s">
        <v>53</v>
      </c>
    </row>
    <row r="1013" spans="1:3" x14ac:dyDescent="0.25">
      <c r="B1013" s="4">
        <v>25011085</v>
      </c>
    </row>
    <row r="1015" spans="1:3" x14ac:dyDescent="0.25">
      <c r="A1015" t="s">
        <v>54</v>
      </c>
    </row>
    <row r="1016" spans="1:3" x14ac:dyDescent="0.25">
      <c r="B1016" s="3">
        <v>7626</v>
      </c>
    </row>
    <row r="1017" spans="1:3" x14ac:dyDescent="0.25">
      <c r="B1017" s="3">
        <v>16595</v>
      </c>
    </row>
    <row r="1018" spans="1:3" x14ac:dyDescent="0.25">
      <c r="B1018" s="3">
        <v>43313</v>
      </c>
    </row>
    <row r="1019" spans="1:3" x14ac:dyDescent="0.25">
      <c r="B1019" s="3">
        <v>15654</v>
      </c>
    </row>
    <row r="1020" spans="1:3" x14ac:dyDescent="0.25">
      <c r="B1020" s="3">
        <v>5676</v>
      </c>
    </row>
    <row r="1021" spans="1:3" x14ac:dyDescent="0.25">
      <c r="B1021" s="3">
        <v>24728</v>
      </c>
    </row>
    <row r="1022" spans="1:3" x14ac:dyDescent="0.25">
      <c r="B1022" s="3">
        <v>8260</v>
      </c>
    </row>
    <row r="1023" spans="1:3" x14ac:dyDescent="0.25">
      <c r="B1023" s="3">
        <v>8148</v>
      </c>
    </row>
    <row r="1024" spans="1:3" x14ac:dyDescent="0.25">
      <c r="B1024" s="3">
        <v>15752</v>
      </c>
    </row>
    <row r="1025" spans="2:3" x14ac:dyDescent="0.25">
      <c r="B1025" s="3">
        <v>10008</v>
      </c>
    </row>
    <row r="1026" spans="2:3" x14ac:dyDescent="0.25">
      <c r="B1026" s="3">
        <v>20324</v>
      </c>
    </row>
    <row r="1027" spans="2:3" x14ac:dyDescent="0.25">
      <c r="B1027" s="3">
        <v>64503</v>
      </c>
    </row>
    <row r="1028" spans="2:3" x14ac:dyDescent="0.25">
      <c r="B1028" s="3">
        <v>6740</v>
      </c>
    </row>
    <row r="1029" spans="2:3" x14ac:dyDescent="0.25">
      <c r="B1029" s="3">
        <v>165090</v>
      </c>
    </row>
    <row r="1030" spans="2:3" x14ac:dyDescent="0.25">
      <c r="B1030" s="3">
        <v>7465</v>
      </c>
    </row>
    <row r="1031" spans="2:3" x14ac:dyDescent="0.25">
      <c r="B1031" s="3">
        <v>15162</v>
      </c>
    </row>
    <row r="1032" spans="2:3" x14ac:dyDescent="0.25">
      <c r="B1032" s="3">
        <v>9233</v>
      </c>
    </row>
    <row r="1033" spans="2:3" x14ac:dyDescent="0.25">
      <c r="B1033" s="3">
        <v>13845</v>
      </c>
    </row>
    <row r="1034" spans="2:3" x14ac:dyDescent="0.25">
      <c r="B1034" s="3">
        <v>6388</v>
      </c>
    </row>
    <row r="1035" spans="2:3" x14ac:dyDescent="0.25">
      <c r="B1035" s="3">
        <v>20000</v>
      </c>
    </row>
    <row r="1036" spans="2:3" x14ac:dyDescent="0.25">
      <c r="B1036" s="3">
        <v>39333</v>
      </c>
    </row>
    <row r="1037" spans="2:3" x14ac:dyDescent="0.25">
      <c r="B1037" s="3">
        <v>15929</v>
      </c>
    </row>
    <row r="1038" spans="2:3" x14ac:dyDescent="0.25">
      <c r="B1038" s="3">
        <v>10698</v>
      </c>
    </row>
    <row r="1039" spans="2:3" x14ac:dyDescent="0.25">
      <c r="B1039" s="3">
        <v>31395</v>
      </c>
    </row>
    <row r="1040" spans="2:3" x14ac:dyDescent="0.25">
      <c r="B1040" s="7">
        <v>65000</v>
      </c>
      <c r="C1040" s="8" t="s">
        <v>99</v>
      </c>
    </row>
    <row r="1041" spans="1:2" x14ac:dyDescent="0.25">
      <c r="B1041" s="4">
        <f>SUM(B1016:B1040)</f>
        <v>646865</v>
      </c>
    </row>
    <row r="1043" spans="1:2" x14ac:dyDescent="0.25">
      <c r="A1043" t="s">
        <v>57</v>
      </c>
    </row>
    <row r="1044" spans="1:2" x14ac:dyDescent="0.25">
      <c r="B1044" s="3">
        <v>116044</v>
      </c>
    </row>
    <row r="1045" spans="1:2" x14ac:dyDescent="0.25">
      <c r="B1045" s="3">
        <v>20480</v>
      </c>
    </row>
    <row r="1046" spans="1:2" x14ac:dyDescent="0.25">
      <c r="B1046" s="3">
        <v>111731</v>
      </c>
    </row>
    <row r="1047" spans="1:2" x14ac:dyDescent="0.25">
      <c r="B1047" s="3">
        <v>12557</v>
      </c>
    </row>
    <row r="1048" spans="1:2" x14ac:dyDescent="0.25">
      <c r="B1048" s="3">
        <v>16597</v>
      </c>
    </row>
    <row r="1049" spans="1:2" x14ac:dyDescent="0.25">
      <c r="B1049" s="3">
        <v>5144</v>
      </c>
    </row>
    <row r="1050" spans="1:2" x14ac:dyDescent="0.25">
      <c r="B1050" s="3">
        <v>117950</v>
      </c>
    </row>
    <row r="1051" spans="1:2" x14ac:dyDescent="0.25">
      <c r="B1051" s="3">
        <v>539640</v>
      </c>
    </row>
    <row r="1052" spans="1:2" x14ac:dyDescent="0.25">
      <c r="B1052" s="3">
        <v>695000</v>
      </c>
    </row>
    <row r="1053" spans="1:2" x14ac:dyDescent="0.25">
      <c r="B1053" s="3">
        <v>40195</v>
      </c>
    </row>
    <row r="1054" spans="1:2" x14ac:dyDescent="0.25">
      <c r="B1054" s="3">
        <v>28578</v>
      </c>
    </row>
    <row r="1055" spans="1:2" x14ac:dyDescent="0.25">
      <c r="B1055" s="3">
        <v>36225</v>
      </c>
    </row>
    <row r="1056" spans="1:2" x14ac:dyDescent="0.25">
      <c r="B1056" s="3">
        <v>102373</v>
      </c>
    </row>
    <row r="1057" spans="2:2" x14ac:dyDescent="0.25">
      <c r="B1057" s="3">
        <v>32994</v>
      </c>
    </row>
    <row r="1058" spans="2:2" x14ac:dyDescent="0.25">
      <c r="B1058" s="3">
        <v>58978</v>
      </c>
    </row>
    <row r="1059" spans="2:2" x14ac:dyDescent="0.25">
      <c r="B1059" s="3">
        <v>34163</v>
      </c>
    </row>
    <row r="1060" spans="2:2" x14ac:dyDescent="0.25">
      <c r="B1060" s="3">
        <v>581000</v>
      </c>
    </row>
    <row r="1061" spans="2:2" x14ac:dyDescent="0.25">
      <c r="B1061" s="3">
        <v>9716</v>
      </c>
    </row>
    <row r="1062" spans="2:2" x14ac:dyDescent="0.25">
      <c r="B1062" s="3">
        <v>25305</v>
      </c>
    </row>
    <row r="1063" spans="2:2" x14ac:dyDescent="0.25">
      <c r="B1063" s="3">
        <v>103355</v>
      </c>
    </row>
    <row r="1064" spans="2:2" x14ac:dyDescent="0.25">
      <c r="B1064" s="3">
        <v>660000</v>
      </c>
    </row>
    <row r="1065" spans="2:2" x14ac:dyDescent="0.25">
      <c r="B1065" s="3">
        <v>19406</v>
      </c>
    </row>
    <row r="1066" spans="2:2" x14ac:dyDescent="0.25">
      <c r="B1066" s="3">
        <v>185472</v>
      </c>
    </row>
    <row r="1067" spans="2:2" x14ac:dyDescent="0.25">
      <c r="B1067" s="3">
        <v>27142</v>
      </c>
    </row>
    <row r="1068" spans="2:2" x14ac:dyDescent="0.25">
      <c r="B1068" s="3">
        <v>42935</v>
      </c>
    </row>
    <row r="1069" spans="2:2" x14ac:dyDescent="0.25">
      <c r="B1069" s="3">
        <v>45261</v>
      </c>
    </row>
    <row r="1070" spans="2:2" x14ac:dyDescent="0.25">
      <c r="B1070" s="3">
        <v>19943</v>
      </c>
    </row>
    <row r="1071" spans="2:2" x14ac:dyDescent="0.25">
      <c r="B1071" s="3">
        <v>33481</v>
      </c>
    </row>
    <row r="1072" spans="2:2" x14ac:dyDescent="0.25">
      <c r="B1072" s="3">
        <v>30086</v>
      </c>
    </row>
    <row r="1073" spans="1:3" x14ac:dyDescent="0.25">
      <c r="B1073" s="3">
        <v>10663</v>
      </c>
    </row>
    <row r="1074" spans="1:3" x14ac:dyDescent="0.25">
      <c r="B1074" s="3">
        <v>27000</v>
      </c>
    </row>
    <row r="1075" spans="1:3" x14ac:dyDescent="0.25">
      <c r="B1075" s="3">
        <v>217500</v>
      </c>
    </row>
    <row r="1076" spans="1:3" x14ac:dyDescent="0.25">
      <c r="B1076" s="3">
        <v>65692</v>
      </c>
    </row>
    <row r="1077" spans="1:3" x14ac:dyDescent="0.25">
      <c r="B1077" s="3">
        <v>730000</v>
      </c>
      <c r="C1077" t="s">
        <v>60</v>
      </c>
    </row>
    <row r="1078" spans="1:3" x14ac:dyDescent="0.25">
      <c r="B1078" s="3">
        <v>193338</v>
      </c>
    </row>
    <row r="1079" spans="1:3" x14ac:dyDescent="0.25">
      <c r="B1079" s="3">
        <v>110527</v>
      </c>
    </row>
    <row r="1080" spans="1:3" x14ac:dyDescent="0.25">
      <c r="B1080" s="3">
        <v>22874</v>
      </c>
    </row>
    <row r="1081" spans="1:3" x14ac:dyDescent="0.25">
      <c r="B1081" s="3">
        <v>100518</v>
      </c>
    </row>
    <row r="1082" spans="1:3" x14ac:dyDescent="0.25">
      <c r="B1082" s="3">
        <v>143356</v>
      </c>
    </row>
    <row r="1083" spans="1:3" x14ac:dyDescent="0.25">
      <c r="B1083" s="4">
        <f>SUM(B1044:B1082)</f>
        <v>5373219</v>
      </c>
    </row>
    <row r="1085" spans="1:3" x14ac:dyDescent="0.25">
      <c r="A1085" t="s">
        <v>59</v>
      </c>
    </row>
    <row r="1086" spans="1:3" x14ac:dyDescent="0.25">
      <c r="B1086" s="3">
        <v>9668</v>
      </c>
    </row>
    <row r="1087" spans="1:3" x14ac:dyDescent="0.25">
      <c r="B1087" s="3">
        <v>19975</v>
      </c>
    </row>
    <row r="1088" spans="1:3" x14ac:dyDescent="0.25">
      <c r="B1088" s="3">
        <v>9648</v>
      </c>
    </row>
    <row r="1089" spans="1:3" x14ac:dyDescent="0.25">
      <c r="B1089" s="3">
        <v>12549</v>
      </c>
    </row>
    <row r="1090" spans="1:3" x14ac:dyDescent="0.25">
      <c r="B1090" s="3">
        <v>9057</v>
      </c>
    </row>
    <row r="1091" spans="1:3" x14ac:dyDescent="0.25">
      <c r="B1091" s="3">
        <v>9244</v>
      </c>
    </row>
    <row r="1092" spans="1:3" x14ac:dyDescent="0.25">
      <c r="B1092" s="3">
        <v>12132</v>
      </c>
    </row>
    <row r="1093" spans="1:3" x14ac:dyDescent="0.25">
      <c r="B1093" s="3">
        <v>91266</v>
      </c>
    </row>
    <row r="1094" spans="1:3" x14ac:dyDescent="0.25">
      <c r="B1094" s="3">
        <v>56487</v>
      </c>
    </row>
    <row r="1095" spans="1:3" x14ac:dyDescent="0.25">
      <c r="B1095" s="3">
        <v>7335</v>
      </c>
    </row>
    <row r="1096" spans="1:3" x14ac:dyDescent="0.25">
      <c r="B1096" s="3">
        <v>5518</v>
      </c>
    </row>
    <row r="1097" spans="1:3" x14ac:dyDescent="0.25">
      <c r="B1097" s="3">
        <v>12352</v>
      </c>
    </row>
    <row r="1098" spans="1:3" x14ac:dyDescent="0.25">
      <c r="B1098" s="7">
        <v>120000</v>
      </c>
      <c r="C1098" s="8" t="s">
        <v>100</v>
      </c>
    </row>
    <row r="1099" spans="1:3" x14ac:dyDescent="0.25">
      <c r="B1099" s="4">
        <f>SUM(B1086:B1098)</f>
        <v>375231</v>
      </c>
    </row>
    <row r="1101" spans="1:3" x14ac:dyDescent="0.25">
      <c r="A1101" t="s">
        <v>61</v>
      </c>
    </row>
    <row r="1102" spans="1:3" x14ac:dyDescent="0.25">
      <c r="B1102" s="3">
        <v>382962</v>
      </c>
    </row>
    <row r="1104" spans="1:3" x14ac:dyDescent="0.25">
      <c r="A1104" t="s">
        <v>62</v>
      </c>
    </row>
    <row r="1105" spans="1:3" x14ac:dyDescent="0.25">
      <c r="B1105" s="7">
        <v>60000</v>
      </c>
      <c r="C1105" s="8" t="s">
        <v>101</v>
      </c>
    </row>
    <row r="1106" spans="1:3" x14ac:dyDescent="0.25">
      <c r="B1106" s="4">
        <v>38681136</v>
      </c>
      <c r="C1106" t="s">
        <v>64</v>
      </c>
    </row>
    <row r="1108" spans="1:3" x14ac:dyDescent="0.25">
      <c r="A1108" t="s">
        <v>65</v>
      </c>
    </row>
    <row r="1109" spans="1:3" x14ac:dyDescent="0.25">
      <c r="B1109" s="3">
        <v>53946</v>
      </c>
    </row>
    <row r="1110" spans="1:3" x14ac:dyDescent="0.25">
      <c r="B1110" s="3">
        <v>241665</v>
      </c>
    </row>
    <row r="1111" spans="1:3" x14ac:dyDescent="0.25">
      <c r="B1111" s="4">
        <f>SUM(B1109:B1110)</f>
        <v>295611</v>
      </c>
    </row>
    <row r="1113" spans="1:3" x14ac:dyDescent="0.25">
      <c r="A1113" t="s">
        <v>66</v>
      </c>
    </row>
    <row r="1114" spans="1:3" x14ac:dyDescent="0.25">
      <c r="B1114" s="3">
        <v>6694</v>
      </c>
    </row>
    <row r="1115" spans="1:3" x14ac:dyDescent="0.25">
      <c r="B1115" s="3">
        <v>5586</v>
      </c>
    </row>
    <row r="1116" spans="1:3" x14ac:dyDescent="0.25">
      <c r="B1116" s="3">
        <v>29703</v>
      </c>
    </row>
    <row r="1117" spans="1:3" x14ac:dyDescent="0.25">
      <c r="B1117" s="3">
        <v>8454</v>
      </c>
    </row>
    <row r="1118" spans="1:3" x14ac:dyDescent="0.25">
      <c r="B1118" s="3">
        <v>5030</v>
      </c>
    </row>
    <row r="1119" spans="1:3" x14ac:dyDescent="0.25">
      <c r="B1119" s="3">
        <v>7653</v>
      </c>
    </row>
    <row r="1120" spans="1:3" x14ac:dyDescent="0.25">
      <c r="B1120" s="3">
        <v>8805</v>
      </c>
    </row>
    <row r="1121" spans="1:3" x14ac:dyDescent="0.25">
      <c r="B1121" s="3">
        <v>5344</v>
      </c>
    </row>
    <row r="1122" spans="1:3" x14ac:dyDescent="0.25">
      <c r="B1122" s="7">
        <v>514150</v>
      </c>
      <c r="C1122" s="8" t="s">
        <v>102</v>
      </c>
    </row>
    <row r="1123" spans="1:3" x14ac:dyDescent="0.25">
      <c r="B1123" s="4">
        <f>SUM(B1114:B1122)</f>
        <v>591419</v>
      </c>
    </row>
    <row r="1125" spans="1:3" x14ac:dyDescent="0.25">
      <c r="A1125" t="s">
        <v>67</v>
      </c>
    </row>
    <row r="1126" spans="1:3" x14ac:dyDescent="0.25">
      <c r="B1126" s="7">
        <v>5000</v>
      </c>
      <c r="C1126" s="8" t="s">
        <v>95</v>
      </c>
    </row>
    <row r="1127" spans="1:3" x14ac:dyDescent="0.25">
      <c r="B1127" s="4">
        <v>3738823</v>
      </c>
    </row>
    <row r="1129" spans="1:3" x14ac:dyDescent="0.25">
      <c r="A1129" t="s">
        <v>68</v>
      </c>
    </row>
    <row r="1130" spans="1:3" x14ac:dyDescent="0.25">
      <c r="B1130" s="3">
        <v>8719</v>
      </c>
    </row>
    <row r="1131" spans="1:3" x14ac:dyDescent="0.25">
      <c r="B1131" s="3">
        <v>10431</v>
      </c>
    </row>
    <row r="1132" spans="1:3" x14ac:dyDescent="0.25">
      <c r="B1132" s="3">
        <v>26055</v>
      </c>
    </row>
    <row r="1133" spans="1:3" x14ac:dyDescent="0.25">
      <c r="B1133" s="3">
        <v>53746</v>
      </c>
    </row>
    <row r="1134" spans="1:3" x14ac:dyDescent="0.25">
      <c r="B1134" s="3">
        <v>7572</v>
      </c>
    </row>
    <row r="1135" spans="1:3" x14ac:dyDescent="0.25">
      <c r="B1135" s="3">
        <v>1292652</v>
      </c>
    </row>
    <row r="1136" spans="1:3" x14ac:dyDescent="0.25">
      <c r="B1136" s="3">
        <v>118747</v>
      </c>
    </row>
    <row r="1137" spans="1:2" x14ac:dyDescent="0.25">
      <c r="B1137" s="3">
        <v>11001</v>
      </c>
    </row>
    <row r="1138" spans="1:2" x14ac:dyDescent="0.25">
      <c r="B1138" s="3">
        <v>32904</v>
      </c>
    </row>
    <row r="1139" spans="1:2" x14ac:dyDescent="0.25">
      <c r="B1139" s="3">
        <v>7154</v>
      </c>
    </row>
    <row r="1140" spans="1:2" x14ac:dyDescent="0.25">
      <c r="B1140" s="3">
        <v>539816</v>
      </c>
    </row>
    <row r="1141" spans="1:2" x14ac:dyDescent="0.25">
      <c r="B1141" s="3">
        <v>9317</v>
      </c>
    </row>
    <row r="1142" spans="1:2" x14ac:dyDescent="0.25">
      <c r="B1142" s="3">
        <v>68960</v>
      </c>
    </row>
    <row r="1143" spans="1:2" x14ac:dyDescent="0.25">
      <c r="B1143" s="3">
        <v>191869</v>
      </c>
    </row>
    <row r="1144" spans="1:2" x14ac:dyDescent="0.25">
      <c r="B1144" s="3">
        <v>344860</v>
      </c>
    </row>
    <row r="1145" spans="1:2" x14ac:dyDescent="0.25">
      <c r="B1145" s="3">
        <v>126128</v>
      </c>
    </row>
    <row r="1146" spans="1:2" x14ac:dyDescent="0.25">
      <c r="B1146" s="4">
        <f>SUM(B1130:B1145)</f>
        <v>2849931</v>
      </c>
    </row>
    <row r="1148" spans="1:2" x14ac:dyDescent="0.25">
      <c r="A1148" t="s">
        <v>69</v>
      </c>
    </row>
    <row r="1149" spans="1:2" x14ac:dyDescent="0.25">
      <c r="B1149" s="3">
        <v>18330</v>
      </c>
    </row>
    <row r="1150" spans="1:2" x14ac:dyDescent="0.25">
      <c r="B1150" s="3">
        <v>26198</v>
      </c>
    </row>
    <row r="1151" spans="1:2" x14ac:dyDescent="0.25">
      <c r="B1151" s="3">
        <v>14090</v>
      </c>
    </row>
    <row r="1152" spans="1:2" x14ac:dyDescent="0.25">
      <c r="B1152" s="3">
        <v>71000</v>
      </c>
    </row>
    <row r="1153" spans="2:5" x14ac:dyDescent="0.25">
      <c r="B1153" s="3">
        <v>5500</v>
      </c>
    </row>
    <row r="1154" spans="2:5" x14ac:dyDescent="0.25">
      <c r="D1154" s="6">
        <v>16520</v>
      </c>
      <c r="E1154" t="s">
        <v>78</v>
      </c>
    </row>
    <row r="1155" spans="2:5" x14ac:dyDescent="0.25">
      <c r="B1155" s="3">
        <v>22491</v>
      </c>
    </row>
    <row r="1156" spans="2:5" x14ac:dyDescent="0.25">
      <c r="B1156" s="3">
        <v>6223</v>
      </c>
    </row>
    <row r="1157" spans="2:5" x14ac:dyDescent="0.25">
      <c r="B1157" s="3">
        <v>1245706</v>
      </c>
    </row>
    <row r="1158" spans="2:5" x14ac:dyDescent="0.25">
      <c r="B1158" s="3">
        <v>5133</v>
      </c>
    </row>
    <row r="1159" spans="2:5" x14ac:dyDescent="0.25">
      <c r="B1159" s="3">
        <v>183292</v>
      </c>
    </row>
    <row r="1160" spans="2:5" x14ac:dyDescent="0.25">
      <c r="B1160" s="3">
        <v>862779</v>
      </c>
    </row>
    <row r="1161" spans="2:5" x14ac:dyDescent="0.25">
      <c r="B1161" s="3">
        <v>1271788</v>
      </c>
    </row>
    <row r="1162" spans="2:5" x14ac:dyDescent="0.25">
      <c r="B1162" s="3">
        <v>10000</v>
      </c>
    </row>
    <row r="1163" spans="2:5" x14ac:dyDescent="0.25">
      <c r="B1163" s="3">
        <v>5133</v>
      </c>
    </row>
    <row r="1164" spans="2:5" x14ac:dyDescent="0.25">
      <c r="B1164" s="3">
        <v>8583</v>
      </c>
    </row>
    <row r="1165" spans="2:5" x14ac:dyDescent="0.25">
      <c r="B1165" s="3">
        <v>7890</v>
      </c>
    </row>
    <row r="1166" spans="2:5" x14ac:dyDescent="0.25">
      <c r="B1166" s="3">
        <v>10000</v>
      </c>
    </row>
    <row r="1167" spans="2:5" x14ac:dyDescent="0.25">
      <c r="B1167" s="3">
        <v>3409500</v>
      </c>
    </row>
    <row r="1168" spans="2:5" x14ac:dyDescent="0.25">
      <c r="B1168" s="3">
        <v>8861</v>
      </c>
    </row>
    <row r="1169" spans="1:3" x14ac:dyDescent="0.25">
      <c r="B1169" s="3">
        <v>1699100</v>
      </c>
    </row>
    <row r="1170" spans="1:3" x14ac:dyDescent="0.25">
      <c r="B1170" s="3">
        <v>10000</v>
      </c>
    </row>
    <row r="1171" spans="1:3" x14ac:dyDescent="0.25">
      <c r="B1171" s="3">
        <v>7449</v>
      </c>
    </row>
    <row r="1172" spans="1:3" x14ac:dyDescent="0.25">
      <c r="B1172" s="3">
        <v>61450</v>
      </c>
    </row>
    <row r="1173" spans="1:3" x14ac:dyDescent="0.25">
      <c r="B1173" s="3">
        <v>30758</v>
      </c>
    </row>
    <row r="1174" spans="1:3" x14ac:dyDescent="0.25">
      <c r="B1174" s="3">
        <v>5391</v>
      </c>
    </row>
    <row r="1175" spans="1:3" x14ac:dyDescent="0.25">
      <c r="B1175" s="3">
        <v>10000</v>
      </c>
    </row>
    <row r="1176" spans="1:3" x14ac:dyDescent="0.25">
      <c r="B1176" s="3">
        <v>6819</v>
      </c>
    </row>
    <row r="1177" spans="1:3" x14ac:dyDescent="0.25">
      <c r="B1177" s="3">
        <v>42100</v>
      </c>
    </row>
    <row r="1178" spans="1:3" x14ac:dyDescent="0.25">
      <c r="B1178" s="3">
        <v>50000</v>
      </c>
    </row>
    <row r="1179" spans="1:3" x14ac:dyDescent="0.25">
      <c r="B1179" s="3">
        <v>62068</v>
      </c>
    </row>
    <row r="1180" spans="1:3" x14ac:dyDescent="0.25">
      <c r="B1180" s="7">
        <v>931012</v>
      </c>
      <c r="C1180" s="8" t="s">
        <v>103</v>
      </c>
    </row>
    <row r="1181" spans="1:3" x14ac:dyDescent="0.25">
      <c r="B1181" s="4">
        <f>SUM(B1149:B1180)</f>
        <v>10108644</v>
      </c>
    </row>
    <row r="1184" spans="1:3" x14ac:dyDescent="0.25">
      <c r="A1184" s="4" t="s">
        <v>115</v>
      </c>
      <c r="B1184" s="19">
        <f>SUM(B11,B16,B19,B46,B54,B86,B132,B135,B149,B154,B160,B176,B238,B246,B298,B316,B360,B365,B400,B424,B545,B685,B703,B736,B769,B783,B786,B791,B808,B832,B848,B885,B889,B906,B951,B987,B1010,B1013,B1041,B1083,B1099,B1102,B1106,B1111,B1123,B1127,B1146,B1181)</f>
        <v>330671592</v>
      </c>
    </row>
    <row r="1185" spans="1:3" x14ac:dyDescent="0.25">
      <c r="A1185" s="3"/>
      <c r="B1185" s="20"/>
    </row>
    <row r="1186" spans="1:3" x14ac:dyDescent="0.25">
      <c r="A1186" s="5" t="s">
        <v>114</v>
      </c>
      <c r="B1186" s="21">
        <v>332090025</v>
      </c>
    </row>
    <row r="1187" spans="1:3" x14ac:dyDescent="0.25">
      <c r="A1187" s="5"/>
      <c r="B1187" s="22"/>
    </row>
    <row r="1188" spans="1:3" x14ac:dyDescent="0.25">
      <c r="A1188" s="5" t="s">
        <v>116</v>
      </c>
      <c r="B1188" s="2">
        <f>B1186-B1184</f>
        <v>1418433</v>
      </c>
    </row>
    <row r="1197" spans="1:3" x14ac:dyDescent="0.25">
      <c r="C1197" s="3"/>
    </row>
    <row r="1198" spans="1:3" x14ac:dyDescent="0.25">
      <c r="C1198" s="3"/>
    </row>
    <row r="1199" spans="1:3" x14ac:dyDescent="0.25">
      <c r="C1199" s="3"/>
    </row>
    <row r="1200" spans="1:3" x14ac:dyDescent="0.25">
      <c r="C1200" s="3"/>
    </row>
    <row r="1201" spans="3:3" x14ac:dyDescent="0.25">
      <c r="C1201" s="3"/>
    </row>
    <row r="1202" spans="3:3" x14ac:dyDescent="0.25">
      <c r="C1202" s="3"/>
    </row>
    <row r="1203" spans="3:3" x14ac:dyDescent="0.25">
      <c r="C1203" s="3"/>
    </row>
    <row r="1204" spans="3:3" x14ac:dyDescent="0.25">
      <c r="C1204" s="3"/>
    </row>
    <row r="1205" spans="3:3" x14ac:dyDescent="0.25">
      <c r="C1205" s="3"/>
    </row>
    <row r="1206" spans="3:3" x14ac:dyDescent="0.25">
      <c r="C1206" s="3"/>
    </row>
    <row r="1207" spans="3:3" x14ac:dyDescent="0.25">
      <c r="C1207" s="3"/>
    </row>
    <row r="1208" spans="3:3" x14ac:dyDescent="0.25">
      <c r="C1208" s="3"/>
    </row>
    <row r="1209" spans="3:3" x14ac:dyDescent="0.25">
      <c r="C1209" s="3"/>
    </row>
    <row r="1210" spans="3:3" x14ac:dyDescent="0.25">
      <c r="C1210" s="3"/>
    </row>
    <row r="1211" spans="3:3" x14ac:dyDescent="0.25">
      <c r="C1211" s="3"/>
    </row>
    <row r="1212" spans="3:3" x14ac:dyDescent="0.25">
      <c r="C1212" s="3"/>
    </row>
    <row r="1213" spans="3:3" x14ac:dyDescent="0.25">
      <c r="C1213" s="3"/>
    </row>
    <row r="1214" spans="3:3" x14ac:dyDescent="0.25">
      <c r="C1214" s="3"/>
    </row>
    <row r="1215" spans="3:3" x14ac:dyDescent="0.25">
      <c r="C1215" s="3"/>
    </row>
    <row r="1216" spans="3:3" x14ac:dyDescent="0.25">
      <c r="C1216" s="3"/>
    </row>
    <row r="1217" spans="3:3" x14ac:dyDescent="0.25">
      <c r="C1217"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07183-F521-403E-AF20-46024C08CC6F}">
  <dimension ref="A1:I54"/>
  <sheetViews>
    <sheetView zoomScale="85" zoomScaleNormal="85" workbookViewId="0">
      <selection activeCell="B6" sqref="B6"/>
    </sheetView>
  </sheetViews>
  <sheetFormatPr defaultRowHeight="15" x14ac:dyDescent="0.25"/>
  <cols>
    <col min="1" max="1" width="19.140625" customWidth="1"/>
    <col min="2" max="2" width="16.28515625" style="9" bestFit="1" customWidth="1"/>
    <col min="3" max="3" width="21.85546875" bestFit="1" customWidth="1"/>
    <col min="4" max="4" width="16.28515625" bestFit="1" customWidth="1"/>
    <col min="5" max="5" width="14" style="11" bestFit="1" customWidth="1"/>
    <col min="7" max="7" width="37.85546875" bestFit="1" customWidth="1"/>
    <col min="9" max="9" width="37" style="12" bestFit="1" customWidth="1"/>
  </cols>
  <sheetData>
    <row r="1" spans="1:9" x14ac:dyDescent="0.25">
      <c r="A1" t="s">
        <v>105</v>
      </c>
      <c r="B1" s="9" t="s">
        <v>106</v>
      </c>
      <c r="C1" t="s">
        <v>109</v>
      </c>
      <c r="D1" t="s">
        <v>107</v>
      </c>
      <c r="E1" s="11" t="s">
        <v>108</v>
      </c>
    </row>
    <row r="2" spans="1:9" x14ac:dyDescent="0.25">
      <c r="A2" t="s">
        <v>3</v>
      </c>
      <c r="B2" s="9">
        <v>45013990</v>
      </c>
      <c r="C2" s="10">
        <v>10711908</v>
      </c>
      <c r="D2" s="1">
        <f t="shared" ref="D2:D49" si="0">B2/C2</f>
        <v>4.20223829405555</v>
      </c>
      <c r="E2" s="14" t="s">
        <v>111</v>
      </c>
      <c r="G2" s="16" t="s">
        <v>112</v>
      </c>
      <c r="H2" s="9"/>
      <c r="I2" s="17" t="s">
        <v>113</v>
      </c>
    </row>
    <row r="3" spans="1:9" x14ac:dyDescent="0.25">
      <c r="A3" t="s">
        <v>13</v>
      </c>
      <c r="B3" s="9">
        <v>3489537</v>
      </c>
      <c r="C3" s="10">
        <v>1362359</v>
      </c>
      <c r="D3" s="1">
        <f t="shared" si="0"/>
        <v>2.5613931423361977</v>
      </c>
      <c r="E3" s="14" t="s">
        <v>111</v>
      </c>
      <c r="G3" s="15">
        <f>AVERAGE(D2,D3,D5,D10,D13,D15,D16,D17,D18,D19,D25,D26,D27,D28,D34,D35,D36,D37,D41,D42,D43,D44,D45)</f>
        <v>0.98501913403641805</v>
      </c>
      <c r="H3" s="9"/>
      <c r="I3" s="18">
        <f>AVERAGE(D4,D6,D7,D8,D9,D11,D12,D14,D20,D21,D22,D23,D24,D29,D30,D31,D32,D33,D38,D39,D40,D46,D47,D48,D49)</f>
        <v>0.85338987130103983</v>
      </c>
    </row>
    <row r="4" spans="1:9" x14ac:dyDescent="0.25">
      <c r="A4" t="s">
        <v>36</v>
      </c>
      <c r="B4" s="9">
        <v>21340276</v>
      </c>
      <c r="C4" s="10">
        <v>9288994</v>
      </c>
      <c r="D4" s="1">
        <f t="shared" si="0"/>
        <v>2.2973721373918425</v>
      </c>
      <c r="E4" s="14" t="s">
        <v>111</v>
      </c>
    </row>
    <row r="5" spans="1:9" x14ac:dyDescent="0.25">
      <c r="A5" t="s">
        <v>17</v>
      </c>
      <c r="B5" s="9">
        <v>2181878</v>
      </c>
      <c r="C5" s="10">
        <v>1084225</v>
      </c>
      <c r="D5" s="1">
        <f t="shared" si="0"/>
        <v>2.0123848832115105</v>
      </c>
      <c r="E5" s="11" t="s">
        <v>110</v>
      </c>
    </row>
    <row r="6" spans="1:9" x14ac:dyDescent="0.25">
      <c r="A6" t="s">
        <v>53</v>
      </c>
      <c r="B6" s="9">
        <v>25011085</v>
      </c>
      <c r="C6" s="10">
        <v>13002700</v>
      </c>
      <c r="D6" s="1">
        <f t="shared" si="0"/>
        <v>1.9235301129765356</v>
      </c>
      <c r="E6" s="14" t="s">
        <v>111</v>
      </c>
    </row>
    <row r="7" spans="1:9" x14ac:dyDescent="0.25">
      <c r="A7" t="s">
        <v>69</v>
      </c>
      <c r="B7" s="9">
        <v>10108644</v>
      </c>
      <c r="C7" s="10">
        <v>5893718</v>
      </c>
      <c r="D7" s="1">
        <f t="shared" si="0"/>
        <v>1.7151556962854348</v>
      </c>
      <c r="E7" s="14" t="s">
        <v>111</v>
      </c>
    </row>
    <row r="8" spans="1:9" x14ac:dyDescent="0.25">
      <c r="A8" t="s">
        <v>16</v>
      </c>
      <c r="B8" s="9">
        <v>16862654</v>
      </c>
      <c r="C8" s="10">
        <v>10077331</v>
      </c>
      <c r="D8" s="1">
        <f t="shared" si="0"/>
        <v>1.6733254072928636</v>
      </c>
      <c r="E8" s="14" t="s">
        <v>111</v>
      </c>
    </row>
    <row r="9" spans="1:9" x14ac:dyDescent="0.25">
      <c r="A9" t="s">
        <v>10</v>
      </c>
      <c r="B9" s="9">
        <v>7129078</v>
      </c>
      <c r="C9" s="10">
        <v>4505836</v>
      </c>
      <c r="D9" s="1">
        <f t="shared" si="0"/>
        <v>1.5821876339928929</v>
      </c>
      <c r="E9" s="11" t="s">
        <v>110</v>
      </c>
    </row>
    <row r="10" spans="1:9" x14ac:dyDescent="0.25">
      <c r="A10" t="s">
        <v>38</v>
      </c>
      <c r="B10" s="9">
        <v>3268077</v>
      </c>
      <c r="C10" s="10">
        <v>2117522</v>
      </c>
      <c r="D10" s="1">
        <f t="shared" si="0"/>
        <v>1.5433497267088607</v>
      </c>
      <c r="E10" s="14" t="s">
        <v>111</v>
      </c>
    </row>
    <row r="11" spans="1:9" x14ac:dyDescent="0.25">
      <c r="A11" t="s">
        <v>8</v>
      </c>
      <c r="B11" s="9">
        <v>4578775</v>
      </c>
      <c r="C11" s="10">
        <v>3190369</v>
      </c>
      <c r="D11" s="1">
        <f t="shared" si="0"/>
        <v>1.4351866508231492</v>
      </c>
      <c r="E11" s="11" t="s">
        <v>110</v>
      </c>
    </row>
    <row r="12" spans="1:9" x14ac:dyDescent="0.25">
      <c r="A12" t="s">
        <v>62</v>
      </c>
      <c r="B12" s="9">
        <v>38681136</v>
      </c>
      <c r="C12" s="10">
        <v>29145505</v>
      </c>
      <c r="D12" s="1">
        <f t="shared" si="0"/>
        <v>1.327173298249593</v>
      </c>
      <c r="E12" s="11" t="s">
        <v>110</v>
      </c>
    </row>
    <row r="13" spans="1:9" x14ac:dyDescent="0.25">
      <c r="A13" t="s">
        <v>39</v>
      </c>
      <c r="B13" s="9">
        <v>25811323</v>
      </c>
      <c r="C13" s="10">
        <v>20201249</v>
      </c>
      <c r="D13" s="1">
        <f t="shared" si="0"/>
        <v>1.2777092644123142</v>
      </c>
      <c r="E13" s="14" t="s">
        <v>111</v>
      </c>
    </row>
    <row r="14" spans="1:9" x14ac:dyDescent="0.25">
      <c r="A14" t="s">
        <v>18</v>
      </c>
      <c r="B14" s="9">
        <v>7231406</v>
      </c>
      <c r="C14" s="10">
        <v>5706494</v>
      </c>
      <c r="D14" s="1">
        <f t="shared" si="0"/>
        <v>1.2672239732487234</v>
      </c>
      <c r="E14" s="14" t="s">
        <v>111</v>
      </c>
    </row>
    <row r="15" spans="1:9" x14ac:dyDescent="0.25">
      <c r="A15" t="s">
        <v>20</v>
      </c>
      <c r="B15" s="9">
        <v>3704972</v>
      </c>
      <c r="C15" s="10">
        <v>2961279</v>
      </c>
      <c r="D15" s="1">
        <f t="shared" si="0"/>
        <v>1.2511391192792034</v>
      </c>
      <c r="E15" s="11" t="s">
        <v>110</v>
      </c>
    </row>
    <row r="16" spans="1:9" x14ac:dyDescent="0.25">
      <c r="A16" t="s">
        <v>30</v>
      </c>
      <c r="B16" s="9">
        <v>6857914</v>
      </c>
      <c r="C16" s="10">
        <v>6154913</v>
      </c>
      <c r="D16" s="1">
        <f t="shared" si="0"/>
        <v>1.1142178614060021</v>
      </c>
      <c r="E16" s="11" t="s">
        <v>110</v>
      </c>
    </row>
    <row r="17" spans="1:5" x14ac:dyDescent="0.25">
      <c r="A17" t="s">
        <v>57</v>
      </c>
      <c r="B17" s="9">
        <v>5373219</v>
      </c>
      <c r="C17" s="10">
        <v>5118425</v>
      </c>
      <c r="D17" s="1">
        <f t="shared" si="0"/>
        <v>1.0497797662366841</v>
      </c>
      <c r="E17" s="11" t="s">
        <v>110</v>
      </c>
    </row>
    <row r="18" spans="1:5" x14ac:dyDescent="0.25">
      <c r="A18" t="s">
        <v>14</v>
      </c>
      <c r="B18" s="9">
        <v>6195787</v>
      </c>
      <c r="C18" s="10">
        <v>6177224</v>
      </c>
      <c r="D18" s="1">
        <f t="shared" si="0"/>
        <v>1.0030050715337504</v>
      </c>
      <c r="E18" s="14" t="s">
        <v>111</v>
      </c>
    </row>
    <row r="19" spans="1:5" x14ac:dyDescent="0.25">
      <c r="A19" t="s">
        <v>66</v>
      </c>
      <c r="B19" s="9">
        <v>591419</v>
      </c>
      <c r="C19" s="10">
        <v>643077</v>
      </c>
      <c r="D19" s="1">
        <f t="shared" si="0"/>
        <v>0.91967058377146127</v>
      </c>
      <c r="E19" s="14" t="s">
        <v>111</v>
      </c>
    </row>
    <row r="20" spans="1:5" x14ac:dyDescent="0.25">
      <c r="A20" t="s">
        <v>56</v>
      </c>
      <c r="B20" s="9">
        <v>617613</v>
      </c>
      <c r="C20" s="10">
        <v>689545</v>
      </c>
      <c r="D20" s="1">
        <f t="shared" si="0"/>
        <v>0.89568193518914652</v>
      </c>
      <c r="E20" s="14" t="s">
        <v>111</v>
      </c>
    </row>
    <row r="21" spans="1:5" x14ac:dyDescent="0.25">
      <c r="A21" t="s">
        <v>34</v>
      </c>
      <c r="B21" s="9">
        <v>2671515</v>
      </c>
      <c r="C21" s="10">
        <v>3104614</v>
      </c>
      <c r="D21" s="1">
        <f t="shared" si="0"/>
        <v>0.86049827772470266</v>
      </c>
      <c r="E21" s="14" t="s">
        <v>111</v>
      </c>
    </row>
    <row r="22" spans="1:5" x14ac:dyDescent="0.25">
      <c r="A22" t="s">
        <v>9</v>
      </c>
      <c r="B22" s="9">
        <v>2285628</v>
      </c>
      <c r="C22" s="10">
        <v>2937880</v>
      </c>
      <c r="D22" s="1">
        <f t="shared" si="0"/>
        <v>0.77798548613285767</v>
      </c>
      <c r="E22" s="11" t="s">
        <v>110</v>
      </c>
    </row>
    <row r="23" spans="1:5" x14ac:dyDescent="0.25">
      <c r="A23" t="s">
        <v>2</v>
      </c>
      <c r="B23" s="9">
        <v>16040950</v>
      </c>
      <c r="C23" s="10">
        <v>21538187</v>
      </c>
      <c r="D23" s="1">
        <f t="shared" si="0"/>
        <v>0.74476788598780386</v>
      </c>
      <c r="E23" s="11" t="s">
        <v>110</v>
      </c>
    </row>
    <row r="24" spans="1:5" x14ac:dyDescent="0.25">
      <c r="A24" t="s">
        <v>25</v>
      </c>
      <c r="B24" s="9">
        <v>5169724</v>
      </c>
      <c r="C24" s="10">
        <v>7151502</v>
      </c>
      <c r="D24" s="1">
        <f t="shared" si="0"/>
        <v>0.72288646496917708</v>
      </c>
      <c r="E24" s="13" t="s">
        <v>111</v>
      </c>
    </row>
    <row r="25" spans="1:5" x14ac:dyDescent="0.25">
      <c r="A25" t="s">
        <v>41</v>
      </c>
      <c r="B25" s="9">
        <v>7193264</v>
      </c>
      <c r="C25" s="10">
        <v>10439388</v>
      </c>
      <c r="D25" s="1">
        <f t="shared" si="0"/>
        <v>0.68905035429279959</v>
      </c>
      <c r="E25" s="11" t="s">
        <v>110</v>
      </c>
    </row>
    <row r="26" spans="1:5" x14ac:dyDescent="0.25">
      <c r="A26" t="s">
        <v>49</v>
      </c>
      <c r="B26" s="9">
        <v>2540055</v>
      </c>
      <c r="C26" s="10">
        <v>3959353</v>
      </c>
      <c r="D26" s="1">
        <f t="shared" si="0"/>
        <v>0.64153284640192476</v>
      </c>
      <c r="E26" s="11" t="s">
        <v>110</v>
      </c>
    </row>
    <row r="27" spans="1:5" x14ac:dyDescent="0.25">
      <c r="A27" t="s">
        <v>47</v>
      </c>
      <c r="B27" s="9">
        <v>7518652</v>
      </c>
      <c r="C27" s="10">
        <v>11799448</v>
      </c>
      <c r="D27" s="1">
        <f t="shared" si="0"/>
        <v>0.63720370647847258</v>
      </c>
      <c r="E27" s="11" t="s">
        <v>110</v>
      </c>
    </row>
    <row r="28" spans="1:5" x14ac:dyDescent="0.25">
      <c r="A28" t="s">
        <v>54</v>
      </c>
      <c r="B28" s="9">
        <v>646865</v>
      </c>
      <c r="C28" s="10">
        <v>1097379</v>
      </c>
      <c r="D28" s="1">
        <f t="shared" si="0"/>
        <v>0.58946362195740942</v>
      </c>
      <c r="E28" s="14" t="s">
        <v>111</v>
      </c>
    </row>
    <row r="29" spans="1:5" x14ac:dyDescent="0.25">
      <c r="A29" t="s">
        <v>27</v>
      </c>
      <c r="B29" s="9">
        <v>21800648</v>
      </c>
      <c r="C29" s="10">
        <v>39538223</v>
      </c>
      <c r="D29" s="1">
        <f t="shared" si="0"/>
        <v>0.55138158333519438</v>
      </c>
      <c r="E29" s="14" t="s">
        <v>111</v>
      </c>
    </row>
    <row r="30" spans="1:5" x14ac:dyDescent="0.25">
      <c r="A30" t="s">
        <v>1</v>
      </c>
      <c r="B30" s="9">
        <v>1976932</v>
      </c>
      <c r="C30" s="10">
        <v>3605944</v>
      </c>
      <c r="D30" s="1">
        <f t="shared" si="0"/>
        <v>0.54824256838153895</v>
      </c>
      <c r="E30" s="14" t="s">
        <v>111</v>
      </c>
    </row>
    <row r="31" spans="1:5" x14ac:dyDescent="0.25">
      <c r="A31" t="s">
        <v>19</v>
      </c>
      <c r="B31" s="9">
        <v>3613671</v>
      </c>
      <c r="C31" s="10">
        <v>7029917</v>
      </c>
      <c r="D31" s="1">
        <f t="shared" si="0"/>
        <v>0.51404177318167488</v>
      </c>
      <c r="E31" s="14" t="s">
        <v>111</v>
      </c>
    </row>
    <row r="32" spans="1:5" x14ac:dyDescent="0.25">
      <c r="A32" t="s">
        <v>45</v>
      </c>
      <c r="B32" s="9">
        <v>397552</v>
      </c>
      <c r="C32" s="10">
        <v>779094</v>
      </c>
      <c r="D32" s="1">
        <f t="shared" si="0"/>
        <v>0.51027475503597763</v>
      </c>
      <c r="E32" s="11" t="s">
        <v>110</v>
      </c>
    </row>
    <row r="33" spans="1:5" x14ac:dyDescent="0.25">
      <c r="A33" t="s">
        <v>23</v>
      </c>
      <c r="B33" s="9">
        <v>2451843</v>
      </c>
      <c r="C33" s="10">
        <v>5024279</v>
      </c>
      <c r="D33" s="1">
        <f t="shared" si="0"/>
        <v>0.48799897457923813</v>
      </c>
      <c r="E33" s="11" t="s">
        <v>110</v>
      </c>
    </row>
    <row r="34" spans="1:5" x14ac:dyDescent="0.25">
      <c r="A34" t="s">
        <v>6</v>
      </c>
      <c r="B34" s="9">
        <v>5681844</v>
      </c>
      <c r="C34" s="10">
        <v>12812508</v>
      </c>
      <c r="D34" s="1">
        <f t="shared" si="0"/>
        <v>0.44346071822940519</v>
      </c>
      <c r="E34" s="14" t="s">
        <v>111</v>
      </c>
    </row>
    <row r="35" spans="1:5" x14ac:dyDescent="0.25">
      <c r="A35" t="s">
        <v>21</v>
      </c>
      <c r="B35" s="9">
        <v>1311012</v>
      </c>
      <c r="C35" s="10">
        <v>3011524</v>
      </c>
      <c r="D35" s="1">
        <f t="shared" si="0"/>
        <v>0.43533174565435973</v>
      </c>
      <c r="E35" s="11" t="s">
        <v>110</v>
      </c>
    </row>
    <row r="36" spans="1:5" x14ac:dyDescent="0.25">
      <c r="A36" t="s">
        <v>67</v>
      </c>
      <c r="B36" s="9">
        <v>3738823</v>
      </c>
      <c r="C36" s="10">
        <v>8631393</v>
      </c>
      <c r="D36" s="1">
        <f t="shared" si="0"/>
        <v>0.43316565472108615</v>
      </c>
      <c r="E36" s="14" t="s">
        <v>111</v>
      </c>
    </row>
    <row r="37" spans="1:5" x14ac:dyDescent="0.25">
      <c r="A37" t="s">
        <v>59</v>
      </c>
      <c r="B37" s="9">
        <v>375231</v>
      </c>
      <c r="C37" s="10">
        <v>886667</v>
      </c>
      <c r="D37" s="1">
        <f t="shared" si="0"/>
        <v>0.42319269804785786</v>
      </c>
      <c r="E37" s="11" t="s">
        <v>110</v>
      </c>
    </row>
    <row r="38" spans="1:5" x14ac:dyDescent="0.25">
      <c r="A38" t="s">
        <v>5</v>
      </c>
      <c r="B38" s="9">
        <v>757289</v>
      </c>
      <c r="C38" s="10">
        <v>1839106</v>
      </c>
      <c r="D38" s="1">
        <f t="shared" si="0"/>
        <v>0.41177017529169063</v>
      </c>
      <c r="E38" s="11" t="s">
        <v>110</v>
      </c>
    </row>
    <row r="39" spans="1:5" x14ac:dyDescent="0.25">
      <c r="A39" t="s">
        <v>51</v>
      </c>
      <c r="B39" s="9">
        <v>1587146</v>
      </c>
      <c r="C39" s="10">
        <v>4237256</v>
      </c>
      <c r="D39" s="1">
        <f t="shared" si="0"/>
        <v>0.37456929673354644</v>
      </c>
      <c r="E39" s="14" t="s">
        <v>111</v>
      </c>
    </row>
    <row r="40" spans="1:5" x14ac:dyDescent="0.25">
      <c r="A40" t="s">
        <v>68</v>
      </c>
      <c r="B40" s="9">
        <v>2849931</v>
      </c>
      <c r="C40" s="10">
        <v>7705281</v>
      </c>
      <c r="D40" s="1">
        <f t="shared" si="0"/>
        <v>0.36986723780742065</v>
      </c>
      <c r="E40" s="14" t="s">
        <v>111</v>
      </c>
    </row>
    <row r="41" spans="1:5" x14ac:dyDescent="0.25">
      <c r="A41" t="s">
        <v>35</v>
      </c>
      <c r="B41" s="9">
        <v>470002</v>
      </c>
      <c r="C41" s="10">
        <v>1377529</v>
      </c>
      <c r="D41" s="1">
        <f t="shared" si="0"/>
        <v>0.34119209105579629</v>
      </c>
      <c r="E41" s="14" t="s">
        <v>111</v>
      </c>
    </row>
    <row r="42" spans="1:5" x14ac:dyDescent="0.25">
      <c r="A42" t="s">
        <v>4</v>
      </c>
      <c r="B42" s="9">
        <v>490985</v>
      </c>
      <c r="C42" s="10">
        <v>1455271</v>
      </c>
      <c r="D42" s="1">
        <f t="shared" si="0"/>
        <v>0.33738389619527909</v>
      </c>
      <c r="E42" s="14" t="s">
        <v>111</v>
      </c>
    </row>
    <row r="43" spans="1:5" x14ac:dyDescent="0.25">
      <c r="A43" t="s">
        <v>7</v>
      </c>
      <c r="B43" s="9">
        <v>2043365</v>
      </c>
      <c r="C43" s="10">
        <v>6785528</v>
      </c>
      <c r="D43" s="1">
        <f t="shared" si="0"/>
        <v>0.30113574065275395</v>
      </c>
      <c r="E43" s="11" t="s">
        <v>110</v>
      </c>
    </row>
    <row r="44" spans="1:5" x14ac:dyDescent="0.25">
      <c r="A44" t="s">
        <v>12</v>
      </c>
      <c r="B44" s="9">
        <v>1128000</v>
      </c>
      <c r="C44" s="10">
        <v>4657757</v>
      </c>
      <c r="D44" s="1">
        <f t="shared" si="0"/>
        <v>0.24217665283955345</v>
      </c>
      <c r="E44" s="11" t="s">
        <v>110</v>
      </c>
    </row>
    <row r="45" spans="1:5" x14ac:dyDescent="0.25">
      <c r="A45" t="s">
        <v>33</v>
      </c>
      <c r="B45" s="9">
        <v>404585</v>
      </c>
      <c r="C45" s="10">
        <v>1961504</v>
      </c>
      <c r="D45" s="1">
        <f t="shared" si="0"/>
        <v>0.20626264335938138</v>
      </c>
      <c r="E45" s="11" t="s">
        <v>110</v>
      </c>
    </row>
    <row r="46" spans="1:5" x14ac:dyDescent="0.25">
      <c r="A46" t="s">
        <v>0</v>
      </c>
      <c r="B46" s="9">
        <v>748724</v>
      </c>
      <c r="C46" s="10">
        <v>5773714</v>
      </c>
      <c r="D46" s="1">
        <f t="shared" si="0"/>
        <v>0.1296780547148681</v>
      </c>
      <c r="E46" s="14" t="s">
        <v>111</v>
      </c>
    </row>
    <row r="47" spans="1:5" x14ac:dyDescent="0.25">
      <c r="A47" t="s">
        <v>65</v>
      </c>
      <c r="B47" s="9">
        <v>295611</v>
      </c>
      <c r="C47" s="10">
        <v>3271616</v>
      </c>
      <c r="D47" s="1">
        <f t="shared" si="0"/>
        <v>9.0356264304857298E-2</v>
      </c>
      <c r="E47" s="11" t="s">
        <v>110</v>
      </c>
    </row>
    <row r="48" spans="1:5" x14ac:dyDescent="0.25">
      <c r="A48" t="s">
        <v>24</v>
      </c>
      <c r="B48" s="9">
        <v>50000</v>
      </c>
      <c r="C48" s="10">
        <v>733391</v>
      </c>
      <c r="D48" s="1">
        <f t="shared" si="0"/>
        <v>6.8176457033151477E-2</v>
      </c>
      <c r="E48" s="11" t="s">
        <v>110</v>
      </c>
    </row>
    <row r="49" spans="1:5" x14ac:dyDescent="0.25">
      <c r="A49" t="s">
        <v>61</v>
      </c>
      <c r="B49" s="9">
        <v>382962</v>
      </c>
      <c r="C49" s="10">
        <v>6910840</v>
      </c>
      <c r="D49" s="1">
        <f t="shared" si="0"/>
        <v>5.5414681862118065E-2</v>
      </c>
      <c r="E49" s="11" t="s">
        <v>110</v>
      </c>
    </row>
    <row r="50" spans="1:5" x14ac:dyDescent="0.25">
      <c r="A50" s="4" t="s">
        <v>104</v>
      </c>
      <c r="B50" s="9">
        <f>SUM(B2:B49)</f>
        <v>330671592</v>
      </c>
    </row>
    <row r="51" spans="1:5" x14ac:dyDescent="0.25">
      <c r="A51" s="3"/>
    </row>
    <row r="52" spans="1:5" x14ac:dyDescent="0.25">
      <c r="A52" s="4" t="s">
        <v>72</v>
      </c>
      <c r="B52" s="9">
        <v>332090025</v>
      </c>
    </row>
    <row r="54" spans="1:5" x14ac:dyDescent="0.25">
      <c r="A54" t="s">
        <v>73</v>
      </c>
      <c r="B54" s="2">
        <f>B52-B50</f>
        <v>1418433</v>
      </c>
    </row>
  </sheetData>
  <sortState xmlns:xlrd2="http://schemas.microsoft.com/office/spreadsheetml/2017/richdata2" ref="A2:E54">
    <sortCondition descending="1" ref="D1:D54"/>
  </sortState>
  <conditionalFormatting sqref="D2:D49">
    <cfRule type="colorScale" priority="2">
      <colorScale>
        <cfvo type="min"/>
        <cfvo type="percentile" val="50"/>
        <cfvo type="max"/>
        <color rgb="FF63BE7B"/>
        <color rgb="FFFFEB84"/>
        <color rgb="FFF8696B"/>
      </colorScale>
    </cfRule>
  </conditionalFormatting>
  <conditionalFormatting sqref="E2:E49">
    <cfRule type="cellIs" dxfId="0" priority="1" operator="equal">
      <formula>"T"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Individual grants</vt:lpstr>
      <vt:lpstr>State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Thayer</dc:creator>
  <cp:lastModifiedBy>Admin</cp:lastModifiedBy>
  <dcterms:created xsi:type="dcterms:W3CDTF">2022-01-03T16:24:10Z</dcterms:created>
  <dcterms:modified xsi:type="dcterms:W3CDTF">2022-01-18T15:59:01Z</dcterms:modified>
</cp:coreProperties>
</file>