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 Drive Downloads\_Work Files\"/>
    </mc:Choice>
  </mc:AlternateContent>
  <bookViews>
    <workbookView xWindow="0" yWindow="0" windowWidth="13110" windowHeight="8175"/>
  </bookViews>
  <sheets>
    <sheet name="Sheet1" sheetId="1" r:id="rId1"/>
  </sheets>
  <definedNames>
    <definedName name="_xlnm._FilterDatabase" localSheetId="0" hidden="1">Sheet1!$A$5:$M$258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5" i="1" l="1"/>
  <c r="J260" i="1" l="1"/>
  <c r="I260" i="1"/>
  <c r="F260" i="1"/>
  <c r="E260" i="1"/>
  <c r="C260" i="1"/>
  <c r="B260" i="1"/>
  <c r="D63" i="1"/>
  <c r="G136" i="1" l="1"/>
  <c r="H136" i="1" s="1"/>
  <c r="K136" i="1"/>
  <c r="L136" i="1" s="1"/>
  <c r="G121" i="1"/>
  <c r="H121" i="1" s="1"/>
  <c r="K121" i="1"/>
  <c r="L121" i="1" s="1"/>
  <c r="K9" i="1"/>
  <c r="L9" i="1" s="1"/>
  <c r="K11" i="1"/>
  <c r="L11" i="1" s="1"/>
  <c r="K12" i="1"/>
  <c r="L12" i="1" s="1"/>
  <c r="K17" i="1"/>
  <c r="L17" i="1" s="1"/>
  <c r="K19" i="1"/>
  <c r="L19" i="1" s="1"/>
  <c r="K22" i="1"/>
  <c r="L22" i="1" s="1"/>
  <c r="K25" i="1"/>
  <c r="L25" i="1" s="1"/>
  <c r="K26" i="1"/>
  <c r="L26" i="1" s="1"/>
  <c r="K28" i="1"/>
  <c r="L28" i="1" s="1"/>
  <c r="K30" i="1"/>
  <c r="L30" i="1" s="1"/>
  <c r="K32" i="1"/>
  <c r="L32" i="1" s="1"/>
  <c r="K33" i="1"/>
  <c r="L33" i="1" s="1"/>
  <c r="K39" i="1"/>
  <c r="L39" i="1" s="1"/>
  <c r="K40" i="1"/>
  <c r="L40" i="1" s="1"/>
  <c r="K41" i="1"/>
  <c r="L41" i="1" s="1"/>
  <c r="K43" i="1"/>
  <c r="L43" i="1" s="1"/>
  <c r="K44" i="1"/>
  <c r="L44" i="1" s="1"/>
  <c r="K46" i="1"/>
  <c r="L46" i="1" s="1"/>
  <c r="K49" i="1"/>
  <c r="L49" i="1" s="1"/>
  <c r="K50" i="1"/>
  <c r="L50" i="1" s="1"/>
  <c r="K52" i="1"/>
  <c r="L52" i="1" s="1"/>
  <c r="K54" i="1"/>
  <c r="L54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4" i="1"/>
  <c r="L64" i="1" s="1"/>
  <c r="K65" i="1"/>
  <c r="L65" i="1" s="1"/>
  <c r="K66" i="1"/>
  <c r="L66" i="1" s="1"/>
  <c r="K67" i="1"/>
  <c r="L67" i="1" s="1"/>
  <c r="K69" i="1"/>
  <c r="L69" i="1" s="1"/>
  <c r="K71" i="1"/>
  <c r="L71" i="1" s="1"/>
  <c r="K74" i="1"/>
  <c r="L74" i="1" s="1"/>
  <c r="K75" i="1"/>
  <c r="L75" i="1" s="1"/>
  <c r="K78" i="1"/>
  <c r="L78" i="1" s="1"/>
  <c r="K79" i="1"/>
  <c r="L79" i="1" s="1"/>
  <c r="K80" i="1"/>
  <c r="L80" i="1" s="1"/>
  <c r="K82" i="1"/>
  <c r="L82" i="1" s="1"/>
  <c r="K84" i="1"/>
  <c r="L84" i="1" s="1"/>
  <c r="K88" i="1"/>
  <c r="L88" i="1" s="1"/>
  <c r="K89" i="1"/>
  <c r="L89" i="1" s="1"/>
  <c r="K90" i="1"/>
  <c r="L90" i="1" s="1"/>
  <c r="K93" i="1"/>
  <c r="L93" i="1" s="1"/>
  <c r="K95" i="1"/>
  <c r="L95" i="1" s="1"/>
  <c r="K98" i="1"/>
  <c r="L98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8" i="1"/>
  <c r="L108" i="1" s="1"/>
  <c r="K109" i="1"/>
  <c r="L109" i="1" s="1"/>
  <c r="K111" i="1"/>
  <c r="L111" i="1" s="1"/>
  <c r="K115" i="1"/>
  <c r="L115" i="1" s="1"/>
  <c r="K120" i="1"/>
  <c r="L120" i="1" s="1"/>
  <c r="K123" i="1"/>
  <c r="L123" i="1" s="1"/>
  <c r="K124" i="1"/>
  <c r="L124" i="1" s="1"/>
  <c r="K127" i="1"/>
  <c r="L127" i="1" s="1"/>
  <c r="K129" i="1"/>
  <c r="L129" i="1" s="1"/>
  <c r="K130" i="1"/>
  <c r="L130" i="1" s="1"/>
  <c r="K132" i="1"/>
  <c r="L132" i="1" s="1"/>
  <c r="K135" i="1"/>
  <c r="L135" i="1" s="1"/>
  <c r="K137" i="1"/>
  <c r="L137" i="1" s="1"/>
  <c r="K138" i="1"/>
  <c r="L138" i="1" s="1"/>
  <c r="K139" i="1"/>
  <c r="L139" i="1" s="1"/>
  <c r="K140" i="1"/>
  <c r="L140" i="1" s="1"/>
  <c r="K142" i="1"/>
  <c r="L142" i="1" s="1"/>
  <c r="K143" i="1"/>
  <c r="L143" i="1" s="1"/>
  <c r="K147" i="1"/>
  <c r="L147" i="1" s="1"/>
  <c r="K144" i="1"/>
  <c r="L144" i="1" s="1"/>
  <c r="K150" i="1"/>
  <c r="L150" i="1" s="1"/>
  <c r="K154" i="1"/>
  <c r="L154" i="1" s="1"/>
  <c r="K156" i="1"/>
  <c r="L156" i="1" s="1"/>
  <c r="K157" i="1"/>
  <c r="L157" i="1" s="1"/>
  <c r="K166" i="1"/>
  <c r="L166" i="1" s="1"/>
  <c r="K165" i="1"/>
  <c r="L165" i="1" s="1"/>
  <c r="K160" i="1"/>
  <c r="L160" i="1" s="1"/>
  <c r="K161" i="1"/>
  <c r="L161" i="1" s="1"/>
  <c r="K162" i="1"/>
  <c r="L162" i="1" s="1"/>
  <c r="K163" i="1"/>
  <c r="L163" i="1" s="1"/>
  <c r="K168" i="1"/>
  <c r="L168" i="1" s="1"/>
  <c r="K170" i="1"/>
  <c r="L170" i="1" s="1"/>
  <c r="K172" i="1"/>
  <c r="L172" i="1" s="1"/>
  <c r="K173" i="1"/>
  <c r="L173" i="1" s="1"/>
  <c r="K177" i="1"/>
  <c r="L177" i="1" s="1"/>
  <c r="K179" i="1"/>
  <c r="L179" i="1" s="1"/>
  <c r="K181" i="1"/>
  <c r="L181" i="1" s="1"/>
  <c r="K182" i="1"/>
  <c r="L182" i="1" s="1"/>
  <c r="K188" i="1"/>
  <c r="L188" i="1" s="1"/>
  <c r="K190" i="1"/>
  <c r="L190" i="1" s="1"/>
  <c r="K194" i="1"/>
  <c r="L194" i="1" s="1"/>
  <c r="K195" i="1"/>
  <c r="L195" i="1" s="1"/>
  <c r="K196" i="1"/>
  <c r="L196" i="1" s="1"/>
  <c r="K197" i="1"/>
  <c r="L197" i="1" s="1"/>
  <c r="K198" i="1"/>
  <c r="L198" i="1" s="1"/>
  <c r="K200" i="1"/>
  <c r="L200" i="1" s="1"/>
  <c r="K202" i="1"/>
  <c r="L202" i="1" s="1"/>
  <c r="K203" i="1"/>
  <c r="L203" i="1" s="1"/>
  <c r="K208" i="1"/>
  <c r="L208" i="1" s="1"/>
  <c r="K211" i="1"/>
  <c r="L211" i="1" s="1"/>
  <c r="K212" i="1"/>
  <c r="L212" i="1" s="1"/>
  <c r="K213" i="1"/>
  <c r="L213" i="1" s="1"/>
  <c r="K215" i="1"/>
  <c r="L215" i="1" s="1"/>
  <c r="K216" i="1"/>
  <c r="L216" i="1" s="1"/>
  <c r="K219" i="1"/>
  <c r="L219" i="1" s="1"/>
  <c r="K221" i="1"/>
  <c r="L221" i="1" s="1"/>
  <c r="K223" i="1"/>
  <c r="L223" i="1" s="1"/>
  <c r="K226" i="1"/>
  <c r="L226" i="1" s="1"/>
  <c r="K227" i="1"/>
  <c r="L227" i="1" s="1"/>
  <c r="K229" i="1"/>
  <c r="L229" i="1" s="1"/>
  <c r="K230" i="1"/>
  <c r="L230" i="1" s="1"/>
  <c r="K231" i="1"/>
  <c r="L231" i="1" s="1"/>
  <c r="K233" i="1"/>
  <c r="L233" i="1" s="1"/>
  <c r="K236" i="1"/>
  <c r="L236" i="1" s="1"/>
  <c r="K238" i="1"/>
  <c r="L238" i="1" s="1"/>
  <c r="K239" i="1"/>
  <c r="L239" i="1" s="1"/>
  <c r="K241" i="1"/>
  <c r="L241" i="1" s="1"/>
  <c r="K243" i="1"/>
  <c r="L243" i="1" s="1"/>
  <c r="K246" i="1"/>
  <c r="L246" i="1" s="1"/>
  <c r="K248" i="1"/>
  <c r="L248" i="1" s="1"/>
  <c r="K249" i="1"/>
  <c r="L249" i="1" s="1"/>
  <c r="K253" i="1"/>
  <c r="L253" i="1" s="1"/>
  <c r="K254" i="1"/>
  <c r="L254" i="1" s="1"/>
  <c r="K256" i="1"/>
  <c r="L256" i="1" s="1"/>
  <c r="K259" i="1"/>
  <c r="L259" i="1" s="1"/>
  <c r="G259" i="1" l="1"/>
  <c r="H259" i="1" s="1"/>
  <c r="G256" i="1"/>
  <c r="H256" i="1" s="1"/>
  <c r="G254" i="1"/>
  <c r="H254" i="1" s="1"/>
  <c r="G253" i="1"/>
  <c r="H253" i="1" s="1"/>
  <c r="G249" i="1"/>
  <c r="H249" i="1" s="1"/>
  <c r="G248" i="1"/>
  <c r="H248" i="1" s="1"/>
  <c r="G246" i="1"/>
  <c r="H246" i="1" s="1"/>
  <c r="G243" i="1"/>
  <c r="H243" i="1" s="1"/>
  <c r="G241" i="1"/>
  <c r="H241" i="1" s="1"/>
  <c r="G239" i="1"/>
  <c r="H239" i="1" s="1"/>
  <c r="G238" i="1"/>
  <c r="H238" i="1" s="1"/>
  <c r="G236" i="1"/>
  <c r="H236" i="1" s="1"/>
  <c r="G233" i="1"/>
  <c r="H233" i="1" s="1"/>
  <c r="G231" i="1"/>
  <c r="H231" i="1" s="1"/>
  <c r="G230" i="1"/>
  <c r="H230" i="1" s="1"/>
  <c r="G229" i="1"/>
  <c r="H229" i="1" s="1"/>
  <c r="G227" i="1"/>
  <c r="H227" i="1" s="1"/>
  <c r="G226" i="1"/>
  <c r="H226" i="1" s="1"/>
  <c r="G223" i="1"/>
  <c r="H223" i="1" s="1"/>
  <c r="G221" i="1"/>
  <c r="H221" i="1" s="1"/>
  <c r="G219" i="1"/>
  <c r="H219" i="1" s="1"/>
  <c r="G216" i="1"/>
  <c r="H216" i="1" s="1"/>
  <c r="G215" i="1"/>
  <c r="H215" i="1" s="1"/>
  <c r="G213" i="1"/>
  <c r="H213" i="1" s="1"/>
  <c r="G212" i="1"/>
  <c r="H212" i="1" s="1"/>
  <c r="G211" i="1"/>
  <c r="H211" i="1" s="1"/>
  <c r="G208" i="1"/>
  <c r="H208" i="1" s="1"/>
  <c r="G203" i="1"/>
  <c r="H203" i="1" s="1"/>
  <c r="G202" i="1"/>
  <c r="H202" i="1" s="1"/>
  <c r="G200" i="1"/>
  <c r="H200" i="1" s="1"/>
  <c r="G198" i="1"/>
  <c r="H198" i="1" s="1"/>
  <c r="G197" i="1"/>
  <c r="H197" i="1" s="1"/>
  <c r="G196" i="1"/>
  <c r="H196" i="1" s="1"/>
  <c r="G195" i="1"/>
  <c r="H195" i="1" s="1"/>
  <c r="G194" i="1"/>
  <c r="H194" i="1" s="1"/>
  <c r="G190" i="1"/>
  <c r="H190" i="1" s="1"/>
  <c r="G188" i="1"/>
  <c r="H188" i="1" s="1"/>
  <c r="G182" i="1"/>
  <c r="H182" i="1" s="1"/>
  <c r="G181" i="1"/>
  <c r="H181" i="1" s="1"/>
  <c r="G179" i="1"/>
  <c r="H179" i="1" s="1"/>
  <c r="G177" i="1"/>
  <c r="H177" i="1" s="1"/>
  <c r="G173" i="1"/>
  <c r="H173" i="1" s="1"/>
  <c r="G172" i="1"/>
  <c r="H172" i="1" s="1"/>
  <c r="G170" i="1"/>
  <c r="H170" i="1" s="1"/>
  <c r="G168" i="1"/>
  <c r="H168" i="1" s="1"/>
  <c r="G163" i="1"/>
  <c r="H163" i="1" s="1"/>
  <c r="G162" i="1"/>
  <c r="H162" i="1" s="1"/>
  <c r="G161" i="1"/>
  <c r="H161" i="1" s="1"/>
  <c r="G160" i="1"/>
  <c r="H160" i="1" s="1"/>
  <c r="G165" i="1"/>
  <c r="H165" i="1" s="1"/>
  <c r="G166" i="1"/>
  <c r="H166" i="1" s="1"/>
  <c r="G157" i="1"/>
  <c r="H157" i="1" s="1"/>
  <c r="G156" i="1"/>
  <c r="H156" i="1" s="1"/>
  <c r="G154" i="1"/>
  <c r="H154" i="1" s="1"/>
  <c r="G150" i="1"/>
  <c r="H150" i="1" s="1"/>
  <c r="G144" i="1"/>
  <c r="H144" i="1" s="1"/>
  <c r="G147" i="1"/>
  <c r="H147" i="1" s="1"/>
  <c r="G143" i="1"/>
  <c r="H143" i="1" s="1"/>
  <c r="G142" i="1"/>
  <c r="H142" i="1" s="1"/>
  <c r="G140" i="1"/>
  <c r="H140" i="1" s="1"/>
  <c r="G139" i="1"/>
  <c r="H139" i="1" s="1"/>
  <c r="G138" i="1"/>
  <c r="H138" i="1" s="1"/>
  <c r="G137" i="1"/>
  <c r="H137" i="1" s="1"/>
  <c r="G135" i="1"/>
  <c r="H135" i="1" s="1"/>
  <c r="G132" i="1"/>
  <c r="H132" i="1" s="1"/>
  <c r="G130" i="1"/>
  <c r="H130" i="1" s="1"/>
  <c r="G129" i="1"/>
  <c r="H129" i="1" s="1"/>
  <c r="G127" i="1"/>
  <c r="H127" i="1" s="1"/>
  <c r="G124" i="1"/>
  <c r="H124" i="1" s="1"/>
  <c r="G123" i="1"/>
  <c r="H123" i="1" s="1"/>
  <c r="G120" i="1"/>
  <c r="H120" i="1" s="1"/>
  <c r="G115" i="1"/>
  <c r="H115" i="1" s="1"/>
  <c r="G111" i="1"/>
  <c r="H111" i="1" s="1"/>
  <c r="G109" i="1"/>
  <c r="H109" i="1" s="1"/>
  <c r="G108" i="1"/>
  <c r="H108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8" i="1"/>
  <c r="H98" i="1" s="1"/>
  <c r="G95" i="1"/>
  <c r="H95" i="1" s="1"/>
  <c r="G93" i="1"/>
  <c r="H93" i="1" s="1"/>
  <c r="G90" i="1"/>
  <c r="H90" i="1" s="1"/>
  <c r="G89" i="1"/>
  <c r="H89" i="1" s="1"/>
  <c r="G88" i="1"/>
  <c r="H88" i="1" s="1"/>
  <c r="G84" i="1"/>
  <c r="H84" i="1" s="1"/>
  <c r="G82" i="1"/>
  <c r="H82" i="1" s="1"/>
  <c r="G80" i="1"/>
  <c r="H80" i="1" s="1"/>
  <c r="G79" i="1"/>
  <c r="H79" i="1" s="1"/>
  <c r="G78" i="1"/>
  <c r="H78" i="1" s="1"/>
  <c r="G75" i="1"/>
  <c r="H75" i="1" s="1"/>
  <c r="G74" i="1"/>
  <c r="H74" i="1" s="1"/>
  <c r="G71" i="1"/>
  <c r="H71" i="1" s="1"/>
  <c r="G69" i="1"/>
  <c r="H69" i="1" s="1"/>
  <c r="G67" i="1"/>
  <c r="H67" i="1" s="1"/>
  <c r="G66" i="1"/>
  <c r="H66" i="1" s="1"/>
  <c r="G65" i="1"/>
  <c r="H65" i="1" s="1"/>
  <c r="G64" i="1"/>
  <c r="H64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4" i="1"/>
  <c r="H54" i="1" s="1"/>
  <c r="G52" i="1"/>
  <c r="H52" i="1" s="1"/>
  <c r="G50" i="1"/>
  <c r="H50" i="1" s="1"/>
  <c r="G49" i="1"/>
  <c r="H49" i="1" s="1"/>
  <c r="G46" i="1"/>
  <c r="H46" i="1" s="1"/>
  <c r="G44" i="1"/>
  <c r="H44" i="1" s="1"/>
  <c r="G43" i="1"/>
  <c r="H43" i="1" s="1"/>
  <c r="G41" i="1"/>
  <c r="H41" i="1" s="1"/>
  <c r="G40" i="1"/>
  <c r="H40" i="1" s="1"/>
  <c r="G39" i="1"/>
  <c r="H39" i="1" s="1"/>
  <c r="G33" i="1"/>
  <c r="H33" i="1" s="1"/>
  <c r="G32" i="1"/>
  <c r="H32" i="1" s="1"/>
  <c r="G30" i="1"/>
  <c r="H30" i="1" s="1"/>
  <c r="G28" i="1"/>
  <c r="H28" i="1" s="1"/>
  <c r="G26" i="1"/>
  <c r="H26" i="1" s="1"/>
  <c r="G25" i="1"/>
  <c r="H25" i="1" s="1"/>
  <c r="G22" i="1"/>
  <c r="H22" i="1" s="1"/>
  <c r="G19" i="1"/>
  <c r="H19" i="1" s="1"/>
  <c r="G17" i="1"/>
  <c r="H17" i="1" s="1"/>
  <c r="G12" i="1"/>
  <c r="H12" i="1" s="1"/>
  <c r="G11" i="1"/>
  <c r="H11" i="1" s="1"/>
  <c r="G9" i="1"/>
  <c r="H9" i="1" s="1"/>
  <c r="K8" i="1"/>
  <c r="L8" i="1" s="1"/>
  <c r="G8" i="1"/>
  <c r="H8" i="1" s="1"/>
  <c r="K7" i="1"/>
  <c r="L7" i="1" s="1"/>
  <c r="G7" i="1"/>
  <c r="H7" i="1" s="1"/>
  <c r="K6" i="1"/>
  <c r="G6" i="1"/>
  <c r="G21" i="1"/>
  <c r="H21" i="1" s="1"/>
  <c r="K10" i="1"/>
  <c r="L10" i="1" s="1"/>
  <c r="K13" i="1"/>
  <c r="L13" i="1" s="1"/>
  <c r="K14" i="1"/>
  <c r="L14" i="1" s="1"/>
  <c r="K42" i="1"/>
  <c r="L42" i="1" s="1"/>
  <c r="K45" i="1"/>
  <c r="L45" i="1" s="1"/>
  <c r="K47" i="1"/>
  <c r="L47" i="1" s="1"/>
  <c r="K48" i="1"/>
  <c r="L48" i="1" s="1"/>
  <c r="K51" i="1"/>
  <c r="L51" i="1" s="1"/>
  <c r="K53" i="1"/>
  <c r="L53" i="1" s="1"/>
  <c r="K55" i="1"/>
  <c r="L55" i="1" s="1"/>
  <c r="K63" i="1"/>
  <c r="L63" i="1" s="1"/>
  <c r="K68" i="1"/>
  <c r="L68" i="1" s="1"/>
  <c r="K70" i="1"/>
  <c r="L70" i="1" s="1"/>
  <c r="K72" i="1"/>
  <c r="L72" i="1" s="1"/>
  <c r="K73" i="1"/>
  <c r="L73" i="1" s="1"/>
  <c r="K76" i="1"/>
  <c r="L76" i="1" s="1"/>
  <c r="K77" i="1"/>
  <c r="L77" i="1" s="1"/>
  <c r="K81" i="1"/>
  <c r="L81" i="1" s="1"/>
  <c r="K83" i="1"/>
  <c r="L83" i="1" s="1"/>
  <c r="K85" i="1"/>
  <c r="L85" i="1" s="1"/>
  <c r="K86" i="1"/>
  <c r="L86" i="1" s="1"/>
  <c r="K87" i="1"/>
  <c r="L87" i="1" s="1"/>
  <c r="K91" i="1"/>
  <c r="L91" i="1" s="1"/>
  <c r="K92" i="1"/>
  <c r="L92" i="1" s="1"/>
  <c r="K94" i="1"/>
  <c r="L94" i="1" s="1"/>
  <c r="K96" i="1"/>
  <c r="L96" i="1" s="1"/>
  <c r="K97" i="1"/>
  <c r="L97" i="1" s="1"/>
  <c r="K99" i="1"/>
  <c r="L99" i="1" s="1"/>
  <c r="K107" i="1"/>
  <c r="L107" i="1" s="1"/>
  <c r="K110" i="1"/>
  <c r="L110" i="1" s="1"/>
  <c r="K112" i="1"/>
  <c r="L112" i="1" s="1"/>
  <c r="K113" i="1"/>
  <c r="L113" i="1" s="1"/>
  <c r="K114" i="1"/>
  <c r="L114" i="1" s="1"/>
  <c r="K116" i="1"/>
  <c r="L116" i="1" s="1"/>
  <c r="K117" i="1"/>
  <c r="L117" i="1" s="1"/>
  <c r="K118" i="1"/>
  <c r="L118" i="1" s="1"/>
  <c r="K119" i="1"/>
  <c r="L119" i="1" s="1"/>
  <c r="K122" i="1"/>
  <c r="L122" i="1" s="1"/>
  <c r="K125" i="1"/>
  <c r="L125" i="1" s="1"/>
  <c r="K126" i="1"/>
  <c r="L126" i="1" s="1"/>
  <c r="K128" i="1"/>
  <c r="L128" i="1" s="1"/>
  <c r="K131" i="1"/>
  <c r="L131" i="1" s="1"/>
  <c r="K133" i="1"/>
  <c r="L133" i="1" s="1"/>
  <c r="K134" i="1"/>
  <c r="L134" i="1" s="1"/>
  <c r="K141" i="1"/>
  <c r="L141" i="1" s="1"/>
  <c r="K145" i="1"/>
  <c r="L145" i="1" s="1"/>
  <c r="K146" i="1"/>
  <c r="L146" i="1" s="1"/>
  <c r="K148" i="1"/>
  <c r="L148" i="1" s="1"/>
  <c r="K149" i="1"/>
  <c r="L149" i="1" s="1"/>
  <c r="K151" i="1"/>
  <c r="L151" i="1" s="1"/>
  <c r="K152" i="1"/>
  <c r="L152" i="1" s="1"/>
  <c r="K153" i="1"/>
  <c r="L153" i="1" s="1"/>
  <c r="K155" i="1"/>
  <c r="L155" i="1" s="1"/>
  <c r="K158" i="1"/>
  <c r="L158" i="1" s="1"/>
  <c r="K159" i="1"/>
  <c r="L159" i="1" s="1"/>
  <c r="K164" i="1"/>
  <c r="L164" i="1" s="1"/>
  <c r="K167" i="1"/>
  <c r="L167" i="1" s="1"/>
  <c r="K169" i="1"/>
  <c r="L169" i="1" s="1"/>
  <c r="K171" i="1"/>
  <c r="L171" i="1" s="1"/>
  <c r="K174" i="1"/>
  <c r="L174" i="1" s="1"/>
  <c r="K175" i="1"/>
  <c r="L175" i="1" s="1"/>
  <c r="K176" i="1"/>
  <c r="L176" i="1" s="1"/>
  <c r="K178" i="1"/>
  <c r="L178" i="1" s="1"/>
  <c r="K180" i="1"/>
  <c r="L180" i="1" s="1"/>
  <c r="K183" i="1"/>
  <c r="L183" i="1" s="1"/>
  <c r="K184" i="1"/>
  <c r="L184" i="1" s="1"/>
  <c r="K185" i="1"/>
  <c r="L185" i="1" s="1"/>
  <c r="K186" i="1"/>
  <c r="L186" i="1" s="1"/>
  <c r="K187" i="1"/>
  <c r="L187" i="1" s="1"/>
  <c r="K189" i="1"/>
  <c r="L189" i="1" s="1"/>
  <c r="K191" i="1"/>
  <c r="L191" i="1" s="1"/>
  <c r="K192" i="1"/>
  <c r="L192" i="1" s="1"/>
  <c r="K193" i="1"/>
  <c r="L193" i="1" s="1"/>
  <c r="K199" i="1"/>
  <c r="L199" i="1" s="1"/>
  <c r="K201" i="1"/>
  <c r="L201" i="1" s="1"/>
  <c r="K204" i="1"/>
  <c r="L204" i="1" s="1"/>
  <c r="K205" i="1"/>
  <c r="L205" i="1" s="1"/>
  <c r="K206" i="1"/>
  <c r="L206" i="1" s="1"/>
  <c r="K207" i="1"/>
  <c r="L207" i="1" s="1"/>
  <c r="K209" i="1"/>
  <c r="L209" i="1" s="1"/>
  <c r="K210" i="1"/>
  <c r="L210" i="1" s="1"/>
  <c r="K214" i="1"/>
  <c r="L214" i="1" s="1"/>
  <c r="K217" i="1"/>
  <c r="L217" i="1" s="1"/>
  <c r="K218" i="1"/>
  <c r="L218" i="1" s="1"/>
  <c r="K220" i="1"/>
  <c r="L220" i="1" s="1"/>
  <c r="K222" i="1"/>
  <c r="L222" i="1" s="1"/>
  <c r="K224" i="1"/>
  <c r="L224" i="1" s="1"/>
  <c r="K225" i="1"/>
  <c r="L225" i="1" s="1"/>
  <c r="K228" i="1"/>
  <c r="L228" i="1" s="1"/>
  <c r="K232" i="1"/>
  <c r="L232" i="1" s="1"/>
  <c r="K234" i="1"/>
  <c r="L234" i="1" s="1"/>
  <c r="K235" i="1"/>
  <c r="L235" i="1" s="1"/>
  <c r="K237" i="1"/>
  <c r="L237" i="1" s="1"/>
  <c r="K240" i="1"/>
  <c r="L240" i="1" s="1"/>
  <c r="K242" i="1"/>
  <c r="L242" i="1" s="1"/>
  <c r="K244" i="1"/>
  <c r="L244" i="1" s="1"/>
  <c r="K245" i="1"/>
  <c r="L245" i="1" s="1"/>
  <c r="K247" i="1"/>
  <c r="L247" i="1" s="1"/>
  <c r="K250" i="1"/>
  <c r="L250" i="1" s="1"/>
  <c r="K251" i="1"/>
  <c r="L251" i="1" s="1"/>
  <c r="K252" i="1"/>
  <c r="L252" i="1" s="1"/>
  <c r="K255" i="1"/>
  <c r="L255" i="1" s="1"/>
  <c r="K257" i="1"/>
  <c r="L257" i="1" s="1"/>
  <c r="K258" i="1"/>
  <c r="L258" i="1" s="1"/>
  <c r="K38" i="1"/>
  <c r="L38" i="1" s="1"/>
  <c r="K16" i="1"/>
  <c r="L16" i="1" s="1"/>
  <c r="K18" i="1"/>
  <c r="L18" i="1" s="1"/>
  <c r="K20" i="1"/>
  <c r="L20" i="1" s="1"/>
  <c r="K21" i="1"/>
  <c r="L21" i="1" s="1"/>
  <c r="K23" i="1"/>
  <c r="L23" i="1" s="1"/>
  <c r="K24" i="1"/>
  <c r="L24" i="1" s="1"/>
  <c r="K27" i="1"/>
  <c r="L27" i="1" s="1"/>
  <c r="K29" i="1"/>
  <c r="L29" i="1" s="1"/>
  <c r="K31" i="1"/>
  <c r="L31" i="1" s="1"/>
  <c r="K34" i="1"/>
  <c r="L34" i="1" s="1"/>
  <c r="K35" i="1"/>
  <c r="L35" i="1" s="1"/>
  <c r="K36" i="1"/>
  <c r="L36" i="1" s="1"/>
  <c r="K15" i="1"/>
  <c r="L15" i="1" s="1"/>
  <c r="G13" i="1"/>
  <c r="H13" i="1" s="1"/>
  <c r="G14" i="1"/>
  <c r="H14" i="1" s="1"/>
  <c r="G15" i="1"/>
  <c r="H15" i="1" s="1"/>
  <c r="G16" i="1"/>
  <c r="H16" i="1" s="1"/>
  <c r="G18" i="1"/>
  <c r="H18" i="1" s="1"/>
  <c r="G20" i="1"/>
  <c r="H20" i="1" s="1"/>
  <c r="G23" i="1"/>
  <c r="H23" i="1" s="1"/>
  <c r="G24" i="1"/>
  <c r="H24" i="1" s="1"/>
  <c r="G27" i="1"/>
  <c r="H27" i="1" s="1"/>
  <c r="G29" i="1"/>
  <c r="H29" i="1" s="1"/>
  <c r="G31" i="1"/>
  <c r="H31" i="1" s="1"/>
  <c r="G34" i="1"/>
  <c r="H34" i="1" s="1"/>
  <c r="G35" i="1"/>
  <c r="H35" i="1" s="1"/>
  <c r="G36" i="1"/>
  <c r="H36" i="1" s="1"/>
  <c r="G38" i="1"/>
  <c r="H38" i="1" s="1"/>
  <c r="G42" i="1"/>
  <c r="H42" i="1" s="1"/>
  <c r="G45" i="1"/>
  <c r="H45" i="1" s="1"/>
  <c r="G47" i="1"/>
  <c r="H47" i="1" s="1"/>
  <c r="G48" i="1"/>
  <c r="H48" i="1" s="1"/>
  <c r="G51" i="1"/>
  <c r="H51" i="1" s="1"/>
  <c r="G53" i="1"/>
  <c r="H53" i="1" s="1"/>
  <c r="G55" i="1"/>
  <c r="H55" i="1" s="1"/>
  <c r="G63" i="1"/>
  <c r="H63" i="1" s="1"/>
  <c r="G68" i="1"/>
  <c r="H68" i="1" s="1"/>
  <c r="G70" i="1"/>
  <c r="H70" i="1" s="1"/>
  <c r="G72" i="1"/>
  <c r="H72" i="1" s="1"/>
  <c r="G73" i="1"/>
  <c r="H73" i="1" s="1"/>
  <c r="G76" i="1"/>
  <c r="H76" i="1" s="1"/>
  <c r="G77" i="1"/>
  <c r="H77" i="1" s="1"/>
  <c r="G81" i="1"/>
  <c r="H81" i="1" s="1"/>
  <c r="G83" i="1"/>
  <c r="H83" i="1" s="1"/>
  <c r="G85" i="1"/>
  <c r="H85" i="1" s="1"/>
  <c r="G86" i="1"/>
  <c r="H86" i="1" s="1"/>
  <c r="G87" i="1"/>
  <c r="H87" i="1" s="1"/>
  <c r="G91" i="1"/>
  <c r="H91" i="1" s="1"/>
  <c r="G92" i="1"/>
  <c r="H92" i="1" s="1"/>
  <c r="G94" i="1"/>
  <c r="H94" i="1" s="1"/>
  <c r="G96" i="1"/>
  <c r="H96" i="1" s="1"/>
  <c r="G97" i="1"/>
  <c r="H97" i="1" s="1"/>
  <c r="G99" i="1"/>
  <c r="H99" i="1" s="1"/>
  <c r="G107" i="1"/>
  <c r="H107" i="1" s="1"/>
  <c r="G110" i="1"/>
  <c r="H110" i="1" s="1"/>
  <c r="G112" i="1"/>
  <c r="H112" i="1" s="1"/>
  <c r="G113" i="1"/>
  <c r="H113" i="1" s="1"/>
  <c r="G114" i="1"/>
  <c r="H114" i="1" s="1"/>
  <c r="G116" i="1"/>
  <c r="H116" i="1" s="1"/>
  <c r="G117" i="1"/>
  <c r="H117" i="1" s="1"/>
  <c r="G118" i="1"/>
  <c r="H118" i="1" s="1"/>
  <c r="G119" i="1"/>
  <c r="H119" i="1" s="1"/>
  <c r="G122" i="1"/>
  <c r="H122" i="1" s="1"/>
  <c r="G125" i="1"/>
  <c r="H125" i="1" s="1"/>
  <c r="G126" i="1"/>
  <c r="H126" i="1" s="1"/>
  <c r="G128" i="1"/>
  <c r="H128" i="1" s="1"/>
  <c r="G131" i="1"/>
  <c r="H131" i="1" s="1"/>
  <c r="G133" i="1"/>
  <c r="H133" i="1" s="1"/>
  <c r="G134" i="1"/>
  <c r="H134" i="1" s="1"/>
  <c r="G141" i="1"/>
  <c r="H141" i="1" s="1"/>
  <c r="G145" i="1"/>
  <c r="H145" i="1" s="1"/>
  <c r="G146" i="1"/>
  <c r="H146" i="1" s="1"/>
  <c r="G148" i="1"/>
  <c r="H148" i="1" s="1"/>
  <c r="G149" i="1"/>
  <c r="H149" i="1" s="1"/>
  <c r="G151" i="1"/>
  <c r="H151" i="1" s="1"/>
  <c r="G152" i="1"/>
  <c r="H152" i="1" s="1"/>
  <c r="G153" i="1"/>
  <c r="H153" i="1" s="1"/>
  <c r="G155" i="1"/>
  <c r="H155" i="1" s="1"/>
  <c r="G158" i="1"/>
  <c r="H158" i="1" s="1"/>
  <c r="G159" i="1"/>
  <c r="H159" i="1" s="1"/>
  <c r="G164" i="1"/>
  <c r="H164" i="1" s="1"/>
  <c r="G167" i="1"/>
  <c r="H167" i="1" s="1"/>
  <c r="G169" i="1"/>
  <c r="H169" i="1" s="1"/>
  <c r="G171" i="1"/>
  <c r="H171" i="1" s="1"/>
  <c r="G174" i="1"/>
  <c r="H174" i="1" s="1"/>
  <c r="G175" i="1"/>
  <c r="H175" i="1" s="1"/>
  <c r="G176" i="1"/>
  <c r="H176" i="1" s="1"/>
  <c r="G178" i="1"/>
  <c r="H178" i="1" s="1"/>
  <c r="G180" i="1"/>
  <c r="H180" i="1" s="1"/>
  <c r="G183" i="1"/>
  <c r="H183" i="1" s="1"/>
  <c r="G184" i="1"/>
  <c r="H184" i="1" s="1"/>
  <c r="G185" i="1"/>
  <c r="H185" i="1" s="1"/>
  <c r="G186" i="1"/>
  <c r="H186" i="1" s="1"/>
  <c r="G187" i="1"/>
  <c r="H187" i="1" s="1"/>
  <c r="G189" i="1"/>
  <c r="H189" i="1" s="1"/>
  <c r="G191" i="1"/>
  <c r="H191" i="1" s="1"/>
  <c r="G192" i="1"/>
  <c r="H192" i="1" s="1"/>
  <c r="G193" i="1"/>
  <c r="H193" i="1" s="1"/>
  <c r="G199" i="1"/>
  <c r="H199" i="1" s="1"/>
  <c r="G201" i="1"/>
  <c r="H201" i="1" s="1"/>
  <c r="G204" i="1"/>
  <c r="H204" i="1" s="1"/>
  <c r="G205" i="1"/>
  <c r="H205" i="1" s="1"/>
  <c r="G206" i="1"/>
  <c r="H206" i="1" s="1"/>
  <c r="G207" i="1"/>
  <c r="H207" i="1" s="1"/>
  <c r="G209" i="1"/>
  <c r="H209" i="1" s="1"/>
  <c r="G210" i="1"/>
  <c r="H210" i="1" s="1"/>
  <c r="G214" i="1"/>
  <c r="H214" i="1" s="1"/>
  <c r="G217" i="1"/>
  <c r="H217" i="1" s="1"/>
  <c r="G218" i="1"/>
  <c r="H218" i="1" s="1"/>
  <c r="G220" i="1"/>
  <c r="H220" i="1" s="1"/>
  <c r="G222" i="1"/>
  <c r="H222" i="1" s="1"/>
  <c r="G224" i="1"/>
  <c r="H224" i="1" s="1"/>
  <c r="G225" i="1"/>
  <c r="H225" i="1" s="1"/>
  <c r="G228" i="1"/>
  <c r="H228" i="1" s="1"/>
  <c r="G232" i="1"/>
  <c r="H232" i="1" s="1"/>
  <c r="G234" i="1"/>
  <c r="H234" i="1" s="1"/>
  <c r="G235" i="1"/>
  <c r="H235" i="1" s="1"/>
  <c r="G237" i="1"/>
  <c r="H237" i="1" s="1"/>
  <c r="G240" i="1"/>
  <c r="H240" i="1" s="1"/>
  <c r="G242" i="1"/>
  <c r="H242" i="1" s="1"/>
  <c r="G244" i="1"/>
  <c r="H244" i="1" s="1"/>
  <c r="G245" i="1"/>
  <c r="H245" i="1" s="1"/>
  <c r="G247" i="1"/>
  <c r="H247" i="1" s="1"/>
  <c r="G250" i="1"/>
  <c r="H250" i="1" s="1"/>
  <c r="G251" i="1"/>
  <c r="H251" i="1" s="1"/>
  <c r="G252" i="1"/>
  <c r="H252" i="1" s="1"/>
  <c r="G255" i="1"/>
  <c r="H255" i="1" s="1"/>
  <c r="G257" i="1"/>
  <c r="H257" i="1" s="1"/>
  <c r="G258" i="1"/>
  <c r="H258" i="1" s="1"/>
  <c r="G10" i="1"/>
  <c r="H10" i="1" s="1"/>
  <c r="D251" i="1"/>
  <c r="D245" i="1"/>
  <c r="D244" i="1"/>
  <c r="D232" i="1"/>
  <c r="D189" i="1"/>
  <c r="D187" i="1"/>
  <c r="D155" i="1"/>
  <c r="D148" i="1"/>
  <c r="D125" i="1"/>
  <c r="D118" i="1"/>
  <c r="D116" i="1"/>
  <c r="D110" i="1"/>
  <c r="D107" i="1"/>
  <c r="D77" i="1"/>
  <c r="D51" i="1"/>
  <c r="D42" i="1"/>
  <c r="D36" i="1"/>
  <c r="D20" i="1"/>
  <c r="D10" i="1"/>
  <c r="G260" i="1" l="1"/>
  <c r="H260" i="1" s="1"/>
  <c r="K260" i="1"/>
  <c r="L260" i="1" s="1"/>
  <c r="H6" i="1"/>
  <c r="L6" i="1"/>
</calcChain>
</file>

<file path=xl/sharedStrings.xml><?xml version="1.0" encoding="utf-8"?>
<sst xmlns="http://schemas.openxmlformats.org/spreadsheetml/2006/main" count="402" uniqueCount="306">
  <si>
    <t>Archer County</t>
  </si>
  <si>
    <t>Callahan County</t>
  </si>
  <si>
    <t>Colorado County</t>
  </si>
  <si>
    <t>Duval County</t>
  </si>
  <si>
    <t>Fort Bend County</t>
  </si>
  <si>
    <t>Harris County</t>
  </si>
  <si>
    <t>Henderson County</t>
  </si>
  <si>
    <t>Lavaca County</t>
  </si>
  <si>
    <t>Nueces County</t>
  </si>
  <si>
    <t>Pecos County</t>
  </si>
  <si>
    <t>San Jacinto County</t>
  </si>
  <si>
    <t>Webb County</t>
  </si>
  <si>
    <t>Confirmed Grant Amount</t>
  </si>
  <si>
    <t>Population (2019)</t>
  </si>
  <si>
    <t>Per Capita (By County)</t>
  </si>
  <si>
    <t>GOP Votes Changed (16-20)</t>
  </si>
  <si>
    <t>2016 Votes (GOP)</t>
  </si>
  <si>
    <t>2020 Votes (GOP)</t>
  </si>
  <si>
    <t>% Change</t>
  </si>
  <si>
    <t>2016 Votes (Dem)</t>
  </si>
  <si>
    <t>2020 Votes (Dem)</t>
  </si>
  <si>
    <t>Dem Votes Changed (16-20)</t>
  </si>
  <si>
    <t>Link/Note</t>
  </si>
  <si>
    <t>https://hayscountytx.com/wp-content/uploads/sites/69/2020/10/10-13-2020-Draft-Agenda-as-of-10-8.pdf</t>
  </si>
  <si>
    <t>Dallas County</t>
  </si>
  <si>
    <t>https://www.influencewatch.org/app/uploads/2020/12/CTCL-Dallas-County-Texas-Grant.pdf</t>
  </si>
  <si>
    <t>Bexar County</t>
  </si>
  <si>
    <t>https://www.sacurrent.com/the-daily/archives/2020/09/29/bexar-county-wins-19-million-grant-to-help-with-safe-november-election</t>
  </si>
  <si>
    <t>https://www.cameroncounty.us/wp-content/uploads/2020/09/09.29.2020-USC-Schwarzenegger-Grant-and-Center-for-Tech-and-Civic-Life-Grant.pdf</t>
  </si>
  <si>
    <t>Ellis County</t>
  </si>
  <si>
    <t>https://www.co.ellis.tx.us/ArchiveCenter/ViewFile/Item/2758</t>
  </si>
  <si>
    <t>https://apnews.com/press-release/pr-newswire/donald-trump-hillary-clinton-municipal-elections-philadelphia-philanthropy-4f53d395e1f9e883fae266098ec0f777</t>
  </si>
  <si>
    <t>Williamson County</t>
  </si>
  <si>
    <t>https://www.statesman.com/story/news/politics/elections/2020/09/30/williamson-county-sets-mail-in-voting-record-prepares-for-nov-3/114174774/</t>
  </si>
  <si>
    <t>Tarrant County</t>
  </si>
  <si>
    <t>Houston County</t>
  </si>
  <si>
    <t>http://www.co.houston.tx.us/upload/page/2937/docs/Minutes%2011%2010%202020.pdf</t>
  </si>
  <si>
    <t>Travis County</t>
  </si>
  <si>
    <t>?</t>
  </si>
  <si>
    <t>http://traviscountytx.iqm2.com/Citizens/FileOpen.aspx?Type=4&amp;ID=52024&amp;MeetingID=2040</t>
  </si>
  <si>
    <t>Austin County</t>
  </si>
  <si>
    <t>https://www.austincounty.com/upload/page/0058/docs/Minutes/2020/CCM09282020.pdf</t>
  </si>
  <si>
    <t>Hidalgo County</t>
  </si>
  <si>
    <t>http://agenda.hidalgocounty.us:8085/print_all.cfm?seq=3643&amp;reloaded=true&amp;id=0</t>
  </si>
  <si>
    <t>Hood County</t>
  </si>
  <si>
    <t>https://co.hood.tx.us/AgendaCenter/ViewFile/Agenda/_10132020-406</t>
  </si>
  <si>
    <t>El Paso County</t>
  </si>
  <si>
    <t>Montgomery County</t>
  </si>
  <si>
    <t>https://www.weatherforddemocrat.com/news/local_news/palo-pinto-commissioners-approve-grant-for-poll-worker-salaries/article_b3aba568-b4fb-5568-b72d-926631e84c4a.html</t>
  </si>
  <si>
    <t>Jefferson County</t>
  </si>
  <si>
    <t>Hays County</t>
  </si>
  <si>
    <t>Smith County</t>
  </si>
  <si>
    <t>Johnson County</t>
  </si>
  <si>
    <t>Parker County</t>
  </si>
  <si>
    <t>Grayson County</t>
  </si>
  <si>
    <t>Kaufman County</t>
  </si>
  <si>
    <t>Potter County</t>
  </si>
  <si>
    <t>Tyler County</t>
  </si>
  <si>
    <t>Rockwall County</t>
  </si>
  <si>
    <t>Orange County</t>
  </si>
  <si>
    <t>Victoria County</t>
  </si>
  <si>
    <t>San Patricio County</t>
  </si>
  <si>
    <t>Maverick County</t>
  </si>
  <si>
    <t>https://www.weatherforddemocrat.com/news/local_news/county-approves-grant-for-election-software-additional-costs/article_c064fcbf-12d0-5d7b-b299-7030f4b74b78.html</t>
  </si>
  <si>
    <t>Jackson County</t>
  </si>
  <si>
    <t>http://www.co.jackson.tx.us/upload/page/2379/docs/CC%20Minutes/FY2020/October%2013.pdf</t>
  </si>
  <si>
    <t>https://www.votesafenueces.com/about</t>
  </si>
  <si>
    <t>https://agenda.webbcountytx.gov:8085/agenda_publish.cfm?id=&amp;mt=ALL&amp;get_month=1&amp;get_year=2021&amp;dsp=agm&amp;seq=11440&amp;rev=0&amp;ag=964&amp;ln=67389&amp;nseq=11451&amp;nrev=0&amp;pseq=11438&amp;prev=0#ReturnTo67389</t>
  </si>
  <si>
    <t>https://newtools.cira.state.tx.us/upload/page/2230/docs/Agendas/September%2028%202020.pdf</t>
  </si>
  <si>
    <t>https://kwhi.com/washington-co-commissioners-accept-election-grant/</t>
  </si>
  <si>
    <t>Rusk County</t>
  </si>
  <si>
    <t>Polk County</t>
  </si>
  <si>
    <t>Wilson County</t>
  </si>
  <si>
    <t>Navarro County</t>
  </si>
  <si>
    <t>Lamar County</t>
  </si>
  <si>
    <t>Wood County</t>
  </si>
  <si>
    <t>Upshur County</t>
  </si>
  <si>
    <t>Cooke County</t>
  </si>
  <si>
    <t>Hill County</t>
  </si>
  <si>
    <t>Hopkins County</t>
  </si>
  <si>
    <t>Howard County</t>
  </si>
  <si>
    <t>Washington County</t>
  </si>
  <si>
    <t>https://www.grimescountytexas.gov/page/open/2186/0/REGULAR%20MEETING%20OCTOBER%207%202020.pdf</t>
  </si>
  <si>
    <t>https://www.co.fayette.tx.us/upload/page/1754/2020/September%2024%202020%20Minutes.pdf</t>
  </si>
  <si>
    <t>https://www.banderacounty.org/documents/CommAgenda09-24-20.pdf</t>
  </si>
  <si>
    <t>https://www.co.llano.tx.us/upload/page/0961/2020%20Minutes/LCCC%20Minutes%2010-26-2020.pdf</t>
  </si>
  <si>
    <t>Jasper County</t>
  </si>
  <si>
    <t>Bee County</t>
  </si>
  <si>
    <t>Palo Pinto County</t>
  </si>
  <si>
    <t>Grimes County</t>
  </si>
  <si>
    <t>Goliad County</t>
  </si>
  <si>
    <t>Fayette County</t>
  </si>
  <si>
    <t>Milam County</t>
  </si>
  <si>
    <t>Limestone County</t>
  </si>
  <si>
    <t>Bandera County</t>
  </si>
  <si>
    <t>Gray County</t>
  </si>
  <si>
    <t>Llano County</t>
  </si>
  <si>
    <t>https://www.co.lavaca.tx.us/upload/page/2460/10132020%20LCC%20MINUTES.PDF</t>
  </si>
  <si>
    <t>https://www.coloradocountycitizen.com/article/news/county-emergency-coordinator-honored-commissioners-0</t>
  </si>
  <si>
    <t>http://www.co.willacy.tx.us/upload/page/6514/Minutes/FY20-21%20Minutes/October%208%202020%20Regular%20Meeting.pdf</t>
  </si>
  <si>
    <t>https://www.co.chambers.tx.us/upload/template/2040/docs/October/CCCC%2010%2027%202020.pdf</t>
  </si>
  <si>
    <t>Willacy County</t>
  </si>
  <si>
    <t>Calhoun County</t>
  </si>
  <si>
    <t>Chambers County</t>
  </si>
  <si>
    <t>Moore County</t>
  </si>
  <si>
    <t>Hutchinson County</t>
  </si>
  <si>
    <t>Montague County</t>
  </si>
  <si>
    <t>Freestone County</t>
  </si>
  <si>
    <t>https://microplexnews.com/wp-content/uploads/2020/09/Regular-CC-Meeting-09282020.pdf</t>
  </si>
  <si>
    <t>https://newtools.cira.state.tx.us/upload/page/0391/CCT%20FY2020/Agenda%2009142020.pdf</t>
  </si>
  <si>
    <t>Bosque County</t>
  </si>
  <si>
    <t>Burleson County</t>
  </si>
  <si>
    <t>Eastland County</t>
  </si>
  <si>
    <t>Lee County</t>
  </si>
  <si>
    <t>Uvalde County</t>
  </si>
  <si>
    <t>Karnes County</t>
  </si>
  <si>
    <t>Young County</t>
  </si>
  <si>
    <t>Madison County</t>
  </si>
  <si>
    <t>Zapata County</t>
  </si>
  <si>
    <t>Blanco County</t>
  </si>
  <si>
    <t>Red River County</t>
  </si>
  <si>
    <t>Lamb County</t>
  </si>
  <si>
    <t>Camp County</t>
  </si>
  <si>
    <t>Comanche County</t>
  </si>
  <si>
    <t>http://www.co.blanco.tx.us/upload/page/4027/docs/10-13-20%20supporting%20documentation.pdf</t>
  </si>
  <si>
    <t>Sabine County</t>
  </si>
  <si>
    <t>http://www.co.archer.tx.us/upload/page/1318/2020%20Minutes/10262020.docx</t>
  </si>
  <si>
    <t>Franklin County</t>
  </si>
  <si>
    <t>Clay County</t>
  </si>
  <si>
    <t>Runnels County</t>
  </si>
  <si>
    <t>Dimmit County</t>
  </si>
  <si>
    <t>Ochiltree County</t>
  </si>
  <si>
    <t>Stephens County</t>
  </si>
  <si>
    <t>Liberty  County</t>
  </si>
  <si>
    <t>Bastrop County</t>
  </si>
  <si>
    <t>Somervell County</t>
  </si>
  <si>
    <t>Coleman County</t>
  </si>
  <si>
    <t>Swisher County</t>
  </si>
  <si>
    <t>Brooks County</t>
  </si>
  <si>
    <t>Gillespie County</t>
  </si>
  <si>
    <t>Bailey County</t>
  </si>
  <si>
    <t>Refugio County</t>
  </si>
  <si>
    <t>Garza County</t>
  </si>
  <si>
    <t>Lynn County</t>
  </si>
  <si>
    <t>Floyd County</t>
  </si>
  <si>
    <t>Bowie County</t>
  </si>
  <si>
    <t>Wheeler County</t>
  </si>
  <si>
    <t>Kinney County</t>
  </si>
  <si>
    <t>Waller County</t>
  </si>
  <si>
    <t>Coke County</t>
  </si>
  <si>
    <t>Shackelford County</t>
  </si>
  <si>
    <t>Lipscomb County</t>
  </si>
  <si>
    <t>Menard County</t>
  </si>
  <si>
    <t>Oldham County</t>
  </si>
  <si>
    <t>Stonewall County</t>
  </si>
  <si>
    <t>Motley County</t>
  </si>
  <si>
    <t>Brewster County</t>
  </si>
  <si>
    <t>http://www.brewstercountytx.com/wp-content/uploads/2020/10/Agenda-Commissioners-Court-Regular-Meeting-October-14-2020.pdf</t>
  </si>
  <si>
    <t>-</t>
  </si>
  <si>
    <t>by the Center for Tech and Civic Life</t>
  </si>
  <si>
    <t>for 2020 General Election with Grant Spending per Capita and Voting Comparisons</t>
  </si>
  <si>
    <t xml:space="preserve">Known Grants to Texas Counties </t>
  </si>
  <si>
    <r>
      <t xml:space="preserve">Cameron County </t>
    </r>
    <r>
      <rPr>
        <i/>
        <sz val="11"/>
        <color theme="1"/>
        <rFont val="Arial"/>
        <family val="2"/>
      </rPr>
      <t>(from USC Schwarzenegger Institute)</t>
    </r>
  </si>
  <si>
    <r>
      <t xml:space="preserve">Cameron County </t>
    </r>
    <r>
      <rPr>
        <i/>
        <sz val="11"/>
        <color theme="1"/>
        <rFont val="Arial"/>
        <family val="2"/>
      </rPr>
      <t>(from CTCL)</t>
    </r>
  </si>
  <si>
    <t>Anderson County</t>
  </si>
  <si>
    <t>Andrews County</t>
  </si>
  <si>
    <t>Angelina County</t>
  </si>
  <si>
    <t>Armstrong County</t>
  </si>
  <si>
    <t>Atascosa County</t>
  </si>
  <si>
    <t>Baylor County</t>
  </si>
  <si>
    <t>Bell County</t>
  </si>
  <si>
    <t>Brazoria County</t>
  </si>
  <si>
    <t>Brazos County</t>
  </si>
  <si>
    <t>Briscoe County</t>
  </si>
  <si>
    <t>Brown County</t>
  </si>
  <si>
    <t>Burnet County</t>
  </si>
  <si>
    <t>Caldwell County</t>
  </si>
  <si>
    <t>Carson County</t>
  </si>
  <si>
    <t>Cass County</t>
  </si>
  <si>
    <t>Castro County</t>
  </si>
  <si>
    <t>Cherokee County</t>
  </si>
  <si>
    <t>Childress County</t>
  </si>
  <si>
    <t>Cochran County</t>
  </si>
  <si>
    <t>Collin County</t>
  </si>
  <si>
    <t>Collingsworth County</t>
  </si>
  <si>
    <t>Comal County</t>
  </si>
  <si>
    <t>Concho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</si>
  <si>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</si>
  <si>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</si>
  <si>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</si>
  <si>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</si>
  <si>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</si>
  <si>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</si>
  <si>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</si>
  <si>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Dawson County</t>
  </si>
  <si>
    <t>Deaf Smith County</t>
  </si>
  <si>
    <t>Delta County</t>
  </si>
  <si>
    <t>Denton County</t>
  </si>
  <si>
    <t>Dickens County</t>
  </si>
  <si>
    <t>Donley County</t>
  </si>
  <si>
    <t>Ector County</t>
  </si>
  <si>
    <t>Edwards County</t>
  </si>
  <si>
    <t>Erath County</t>
  </si>
  <si>
    <t>Falls County</t>
  </si>
  <si>
    <t>Fannin County</t>
  </si>
  <si>
    <t>Fisher County</t>
  </si>
  <si>
    <t>Foard County</t>
  </si>
  <si>
    <t>Frio County</t>
  </si>
  <si>
    <t>Gaines County</t>
  </si>
  <si>
    <t>Galveston County</t>
  </si>
  <si>
    <t>Glasscock County</t>
  </si>
  <si>
    <t>Gonzales Conty</t>
  </si>
  <si>
    <t>Gregg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</si>
  <si>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</si>
  <si>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</si>
  <si>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</si>
  <si>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</si>
  <si>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</si>
  <si>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</si>
  <si>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</si>
  <si>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Hartley County</t>
  </si>
  <si>
    <t>Haskell County</t>
  </si>
  <si>
    <t>Hemphill County</t>
  </si>
  <si>
    <t>Hockley County</t>
  </si>
  <si>
    <t>Hudspeth County</t>
  </si>
  <si>
    <t>Irion County</t>
  </si>
  <si>
    <t>Jack County</t>
  </si>
  <si>
    <t>Jeff Davis County</t>
  </si>
  <si>
    <t>Jim Hogg County</t>
  </si>
  <si>
    <t>Jim Wells County</t>
  </si>
  <si>
    <t>Jones County</t>
  </si>
  <si>
    <t>Kendall County</t>
  </si>
  <si>
    <t>Kent County</t>
  </si>
  <si>
    <t>Kerr County</t>
  </si>
  <si>
    <t>Kimble County</t>
  </si>
  <si>
    <t>King County</t>
  </si>
  <si>
    <t>Kleberg County</t>
  </si>
  <si>
    <t>Knox County</t>
  </si>
  <si>
    <t>Lampasas County</t>
  </si>
  <si>
    <t>La Salle County</t>
  </si>
  <si>
    <t>Leon County</t>
  </si>
  <si>
    <t>Live Oak County</t>
  </si>
  <si>
    <t>Loving County</t>
  </si>
  <si>
    <t>Lubbock County</t>
  </si>
  <si>
    <t>McCulloch County</t>
  </si>
  <si>
    <t>Marion County</t>
  </si>
  <si>
    <t>Martin County</t>
  </si>
  <si>
    <t>Mason County</t>
  </si>
  <si>
    <t>Matagorda County</t>
  </si>
  <si>
    <t>Medina County</t>
  </si>
  <si>
    <t>Midland County</t>
  </si>
  <si>
    <t>Mills County</t>
  </si>
  <si>
    <t>Mitchell County</t>
  </si>
  <si>
    <t>Morris County</t>
  </si>
  <si>
    <t>Nacogdoches County</t>
  </si>
  <si>
    <t>Newton County</t>
  </si>
  <si>
    <t>Nolan County</t>
  </si>
  <si>
    <t>Panola County</t>
  </si>
  <si>
    <t>Parmer County</t>
  </si>
  <si>
    <t>Presidio County</t>
  </si>
  <si>
    <t>Rains County</t>
  </si>
  <si>
    <t>Randall County</t>
  </si>
  <si>
    <t>Reagan County</t>
  </si>
  <si>
    <t>Real County</t>
  </si>
  <si>
    <t>Reeves County</t>
  </si>
  <si>
    <t>Roberts County</t>
  </si>
  <si>
    <t>Robertson County</t>
  </si>
  <si>
    <t>San Augustine County</t>
  </si>
  <si>
    <t>San Saba County</t>
  </si>
  <si>
    <t>Schleicher County</t>
  </si>
  <si>
    <t>Scurry County</t>
  </si>
  <si>
    <t>Shelby County</t>
  </si>
  <si>
    <t>Sherman County</t>
  </si>
  <si>
    <t>Starr County</t>
  </si>
  <si>
    <t>Sterling County</t>
  </si>
  <si>
    <t>Sutton County</t>
  </si>
  <si>
    <t>Taylor County</t>
  </si>
  <si>
    <t>Terrell County</t>
  </si>
  <si>
    <t>Throckmorton County</t>
  </si>
  <si>
    <t>Titus County</t>
  </si>
  <si>
    <t>Tom Green County</t>
  </si>
  <si>
    <t>Trinity County</t>
  </si>
  <si>
    <t>Upton County</t>
  </si>
  <si>
    <t>Val Verde County</t>
  </si>
  <si>
    <t>Van Zandt County</t>
  </si>
  <si>
    <t>Walker County</t>
  </si>
  <si>
    <t>Ward County</t>
  </si>
  <si>
    <t>Wharton County</t>
  </si>
  <si>
    <t>Wichita County</t>
  </si>
  <si>
    <t>Wilbarger County</t>
  </si>
  <si>
    <t>Winkler County</t>
  </si>
  <si>
    <t>Wise County</t>
  </si>
  <si>
    <t>Yoakum County</t>
  </si>
  <si>
    <t>Zavala County</t>
  </si>
  <si>
    <t>Aransas County</t>
  </si>
  <si>
    <t>Borden County</t>
  </si>
  <si>
    <r>
      <t xml:space="preserve">Texas County </t>
    </r>
    <r>
      <rPr>
        <b/>
        <sz val="10"/>
        <color theme="0"/>
        <rFont val="Arial"/>
        <family val="2"/>
      </rPr>
      <t>(Blue=From CTCL Prelim. Grant List)</t>
    </r>
  </si>
  <si>
    <t>DeWitt County</t>
  </si>
  <si>
    <t>Hunt County</t>
  </si>
  <si>
    <t>Kenedy County</t>
  </si>
  <si>
    <t>McClennan County</t>
  </si>
  <si>
    <t>McMullen County</t>
  </si>
  <si>
    <t>Terry County</t>
  </si>
  <si>
    <t>https://www.tpr.org/border-immigration/2020-09-29/cameron-county-receives-250-000-grant-from-arnold-schwarzenegger-to-help-with-access-to-voting</t>
  </si>
  <si>
    <t>Grand Totals:</t>
  </si>
  <si>
    <t>Credit: Richard McMenomy https://capitalresearch.org/app/uploads/Tarrant-County-CTCL-Grant.pdf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</si>
</sst>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i/>
      <sz val="11"/>
      <color theme="1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66B5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wrapText="1"/>
    </xf>
    <xf numFmtId="165" fontId="5" fillId="2" borderId="0" xfId="1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165" fontId="4" fillId="0" borderId="0" xfId="1" applyNumberFormat="1" applyFont="1"/>
    <xf numFmtId="164" fontId="4" fillId="0" borderId="0" xfId="0" applyNumberFormat="1" applyFont="1"/>
    <xf numFmtId="165" fontId="4" fillId="0" borderId="0" xfId="1" applyNumberFormat="1" applyFont="1" applyAlignment="1">
      <alignment horizontal="center"/>
    </xf>
    <xf numFmtId="0" fontId="4" fillId="3" borderId="0" xfId="0" applyFont="1" applyFill="1" applyAlignment="1">
      <alignment wrapText="1"/>
    </xf>
    <xf numFmtId="165" fontId="4" fillId="3" borderId="0" xfId="1" applyNumberFormat="1" applyFont="1" applyFill="1"/>
    <xf numFmtId="164" fontId="4" fillId="3" borderId="0" xfId="0" applyNumberFormat="1" applyFont="1" applyFill="1"/>
    <xf numFmtId="0" fontId="4" fillId="3" borderId="0" xfId="0" applyFont="1" applyFill="1"/>
    <xf numFmtId="10" fontId="5" fillId="2" borderId="0" xfId="2" applyNumberFormat="1" applyFont="1" applyFill="1" applyAlignment="1">
      <alignment wrapText="1"/>
    </xf>
    <xf numFmtId="10" fontId="4" fillId="0" borderId="0" xfId="2" applyNumberFormat="1" applyFont="1"/>
    <xf numFmtId="10" fontId="4" fillId="3" borderId="0" xfId="2" applyNumberFormat="1" applyFont="1" applyFill="1"/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4" fillId="0" borderId="0" xfId="0" applyFont="1"/>
    <xf numFmtId="166" fontId="5" fillId="2" borderId="0" xfId="3" applyNumberFormat="1" applyFont="1" applyFill="1" applyAlignment="1">
      <alignment wrapText="1"/>
    </xf>
    <xf numFmtId="166" fontId="4" fillId="6" borderId="0" xfId="3" applyNumberFormat="1" applyFont="1" applyFill="1"/>
    <xf numFmtId="166" fontId="4" fillId="4" borderId="0" xfId="3" applyNumberFormat="1" applyFont="1" applyFill="1"/>
    <xf numFmtId="166" fontId="4" fillId="3" borderId="0" xfId="3" applyNumberFormat="1" applyFont="1" applyFill="1"/>
    <xf numFmtId="166" fontId="4" fillId="0" borderId="0" xfId="3" applyNumberFormat="1" applyFont="1"/>
    <xf numFmtId="166" fontId="4" fillId="7" borderId="0" xfId="3" applyNumberFormat="1" applyFont="1" applyFill="1"/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9" fillId="8" borderId="0" xfId="0" applyFont="1" applyFill="1"/>
    <xf numFmtId="165" fontId="9" fillId="8" borderId="0" xfId="1" applyNumberFormat="1" applyFont="1" applyFill="1"/>
    <xf numFmtId="164" fontId="9" fillId="8" borderId="0" xfId="0" applyNumberFormat="1" applyFont="1" applyFill="1"/>
    <xf numFmtId="166" fontId="9" fillId="8" borderId="0" xfId="3" applyNumberFormat="1" applyFont="1" applyFill="1"/>
    <xf numFmtId="10" fontId="9" fillId="8" borderId="0" xfId="2" applyNumberFormat="1" applyFont="1" applyFill="1"/>
    <xf numFmtId="166" fontId="4" fillId="9" borderId="0" xfId="3" applyNumberFormat="1" applyFont="1" applyFill="1"/>
    <xf numFmtId="166" fontId="6" fillId="0" borderId="0" xfId="3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/>
    <xf numFmtId="165" fontId="4" fillId="0" borderId="0" xfId="1" applyNumberFormat="1" applyFont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0"/>
  <sheetViews>
    <sheetView tabSelected="1" zoomScale="90" zoomScaleNormal="90" workbookViewId="0">
      <pane ySplit="5" topLeftCell="A6" activePane="bottomLeft" state="frozen"/>
      <selection pane="bottomLeft" activeCell="B7" sqref="B7"/>
    </sheetView>
  </sheetViews>
  <sheetFormatPr defaultColWidth="9.140625" defaultRowHeight="14.25" x14ac:dyDescent="0.2"/>
  <cols>
    <col min="1" max="1" width="23" style="17" customWidth="1"/>
    <col min="2" max="2" width="21.5703125" style="5" customWidth="1"/>
    <col min="3" max="3" width="17.42578125" style="22" bestFit="1" customWidth="1"/>
    <col min="4" max="4" width="22.42578125" style="6" bestFit="1" customWidth="1"/>
    <col min="5" max="6" width="19" style="22" bestFit="1" customWidth="1"/>
    <col min="7" max="7" width="30.140625" style="22" bestFit="1" customWidth="1"/>
    <col min="8" max="8" width="15.5703125" style="13" customWidth="1"/>
    <col min="9" max="9" width="24.7109375" style="22" bestFit="1" customWidth="1"/>
    <col min="10" max="10" width="24.7109375" style="22" customWidth="1"/>
    <col min="11" max="11" width="27.28515625" style="22" bestFit="1" customWidth="1"/>
    <col min="12" max="12" width="12.140625" style="13" bestFit="1" customWidth="1"/>
    <col min="13" max="13" width="23" style="1" customWidth="1"/>
    <col min="14" max="16384" width="9.140625" style="1"/>
  </cols>
  <sheetData>
    <row r="1" spans="1:44" ht="20.25" x14ac:dyDescent="0.2">
      <c r="A1" s="33" t="s">
        <v>161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44" ht="20.25" x14ac:dyDescent="0.2">
      <c r="A2" s="33" t="s">
        <v>159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4" x14ac:dyDescent="0.2">
      <c r="A3" s="34" t="s">
        <v>160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44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s="2" customFormat="1" ht="44.25" x14ac:dyDescent="0.25">
      <c r="A5" s="2" t="s">
        <v>296</v>
      </c>
      <c r="B5" s="3" t="s">
        <v>12</v>
      </c>
      <c r="C5" s="18" t="s">
        <v>13</v>
      </c>
      <c r="D5" s="4" t="s">
        <v>14</v>
      </c>
      <c r="E5" s="18" t="s">
        <v>16</v>
      </c>
      <c r="F5" s="18" t="s">
        <v>17</v>
      </c>
      <c r="G5" s="18" t="s">
        <v>15</v>
      </c>
      <c r="H5" s="12" t="s">
        <v>18</v>
      </c>
      <c r="I5" s="18" t="s">
        <v>19</v>
      </c>
      <c r="J5" s="18" t="s">
        <v>20</v>
      </c>
      <c r="K5" s="18" t="s">
        <v>21</v>
      </c>
      <c r="L5" s="12" t="s">
        <v>18</v>
      </c>
      <c r="M5" s="2" t="s">
        <v>22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1:44" x14ac:dyDescent="0.2">
      <c r="A6" s="17" t="s">
        <v>164</v>
      </c>
      <c r="C6" s="22">
        <v>57735</v>
      </c>
      <c r="E6" s="19">
        <v>13165</v>
      </c>
      <c r="F6" s="19">
        <v>15110</v>
      </c>
      <c r="G6" s="22">
        <f t="shared" ref="G6:G36" si="0">F6-E6</f>
        <v>1945</v>
      </c>
      <c r="H6" s="13">
        <f t="shared" ref="H6:H36" si="1">G6/E6</f>
        <v>0.14774022028104825</v>
      </c>
      <c r="I6" s="20">
        <v>3358</v>
      </c>
      <c r="J6" s="20">
        <v>3955</v>
      </c>
      <c r="K6" s="22">
        <f t="shared" ref="K6:K36" si="2">J6-I6</f>
        <v>597</v>
      </c>
      <c r="L6" s="13">
        <f t="shared" ref="L6:L36" si="3">K6/I6</f>
        <v>0.17778439547349612</v>
      </c>
      <c r="M6" s="17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x14ac:dyDescent="0.2">
      <c r="A7" s="17" t="s">
        <v>165</v>
      </c>
      <c r="C7" s="22">
        <v>18705</v>
      </c>
      <c r="E7" s="19">
        <v>3925</v>
      </c>
      <c r="F7" s="19">
        <v>4943</v>
      </c>
      <c r="G7" s="22">
        <f t="shared" si="0"/>
        <v>1018</v>
      </c>
      <c r="H7" s="13">
        <f t="shared" si="1"/>
        <v>0.25936305732484077</v>
      </c>
      <c r="I7" s="20">
        <v>836</v>
      </c>
      <c r="J7" s="20">
        <v>850</v>
      </c>
      <c r="K7" s="22">
        <f t="shared" si="2"/>
        <v>14</v>
      </c>
      <c r="L7" s="13">
        <f t="shared" si="3"/>
        <v>1.6746411483253589E-2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x14ac:dyDescent="0.2">
      <c r="A8" s="17" t="s">
        <v>166</v>
      </c>
      <c r="C8" s="22">
        <v>86715</v>
      </c>
      <c r="E8" s="19">
        <v>21666</v>
      </c>
      <c r="F8" s="19">
        <v>25076</v>
      </c>
      <c r="G8" s="22">
        <f t="shared" si="0"/>
        <v>3410</v>
      </c>
      <c r="H8" s="13">
        <f t="shared" si="1"/>
        <v>0.15738945813717345</v>
      </c>
      <c r="I8" s="20">
        <v>7538</v>
      </c>
      <c r="J8" s="20">
        <v>9143</v>
      </c>
      <c r="K8" s="22">
        <f t="shared" si="2"/>
        <v>1605</v>
      </c>
      <c r="L8" s="13">
        <f t="shared" si="3"/>
        <v>0.21292119925709738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x14ac:dyDescent="0.2">
      <c r="A9" s="17" t="s">
        <v>294</v>
      </c>
      <c r="C9" s="22">
        <v>17486</v>
      </c>
      <c r="E9" s="19">
        <v>7730</v>
      </c>
      <c r="F9" s="19">
        <v>9239</v>
      </c>
      <c r="G9" s="22">
        <f t="shared" si="0"/>
        <v>1509</v>
      </c>
      <c r="H9" s="13">
        <f t="shared" si="1"/>
        <v>0.19521345407503235</v>
      </c>
      <c r="I9" s="20">
        <v>2458</v>
      </c>
      <c r="J9" s="20">
        <v>2916</v>
      </c>
      <c r="K9" s="22">
        <f t="shared" si="2"/>
        <v>458</v>
      </c>
      <c r="L9" s="13">
        <f t="shared" si="3"/>
        <v>0.18633034987794955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x14ac:dyDescent="0.2">
      <c r="A10" s="15" t="s">
        <v>0</v>
      </c>
      <c r="B10" s="5">
        <v>5000</v>
      </c>
      <c r="C10" s="32">
        <v>8553</v>
      </c>
      <c r="D10" s="6">
        <f>B10/C10</f>
        <v>0.58459020226821001</v>
      </c>
      <c r="E10" s="19">
        <v>3785</v>
      </c>
      <c r="F10" s="19">
        <v>4300</v>
      </c>
      <c r="G10" s="22">
        <f t="shared" si="0"/>
        <v>515</v>
      </c>
      <c r="H10" s="13">
        <f t="shared" si="1"/>
        <v>0.13606340819022458</v>
      </c>
      <c r="I10" s="20">
        <v>394</v>
      </c>
      <c r="J10" s="20">
        <v>466</v>
      </c>
      <c r="K10" s="22">
        <f t="shared" si="2"/>
        <v>72</v>
      </c>
      <c r="L10" s="13">
        <f t="shared" si="3"/>
        <v>0.18274111675126903</v>
      </c>
      <c r="M10" s="1" t="s">
        <v>126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x14ac:dyDescent="0.2">
      <c r="A11" s="17" t="s">
        <v>167</v>
      </c>
      <c r="C11" s="22">
        <v>1887</v>
      </c>
      <c r="E11" s="19">
        <v>924</v>
      </c>
      <c r="F11" s="19">
        <v>1035</v>
      </c>
      <c r="G11" s="22">
        <f t="shared" si="0"/>
        <v>111</v>
      </c>
      <c r="H11" s="13">
        <f t="shared" si="1"/>
        <v>0.12012987012987013</v>
      </c>
      <c r="I11" s="20">
        <v>70</v>
      </c>
      <c r="J11" s="20">
        <v>75</v>
      </c>
      <c r="K11" s="22">
        <f t="shared" si="2"/>
        <v>5</v>
      </c>
      <c r="L11" s="13">
        <f t="shared" si="3"/>
        <v>7.1428571428571425E-2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x14ac:dyDescent="0.2">
      <c r="A12" s="17" t="s">
        <v>168</v>
      </c>
      <c r="C12" s="22">
        <v>51153</v>
      </c>
      <c r="E12" s="19">
        <v>8598</v>
      </c>
      <c r="F12" s="19">
        <v>12039</v>
      </c>
      <c r="G12" s="22">
        <f t="shared" si="0"/>
        <v>3441</v>
      </c>
      <c r="H12" s="13">
        <f t="shared" si="1"/>
        <v>0.40020935101186322</v>
      </c>
      <c r="I12" s="20">
        <v>4635</v>
      </c>
      <c r="J12" s="20">
        <v>5876</v>
      </c>
      <c r="K12" s="22">
        <f t="shared" si="2"/>
        <v>1241</v>
      </c>
      <c r="L12" s="13">
        <f t="shared" si="3"/>
        <v>0.26774541531823087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x14ac:dyDescent="0.2">
      <c r="A13" s="15" t="s">
        <v>40</v>
      </c>
      <c r="B13" s="7" t="s">
        <v>38</v>
      </c>
      <c r="C13" s="32">
        <v>30032</v>
      </c>
      <c r="E13" s="19">
        <v>9637</v>
      </c>
      <c r="F13" s="19">
        <v>11447</v>
      </c>
      <c r="G13" s="22">
        <f t="shared" si="0"/>
        <v>1810</v>
      </c>
      <c r="H13" s="13">
        <f t="shared" si="1"/>
        <v>0.18781778561793089</v>
      </c>
      <c r="I13" s="20">
        <v>2319</v>
      </c>
      <c r="J13" s="20">
        <v>2951</v>
      </c>
      <c r="K13" s="22">
        <f t="shared" si="2"/>
        <v>632</v>
      </c>
      <c r="L13" s="13">
        <f t="shared" si="3"/>
        <v>0.27253126347563605</v>
      </c>
      <c r="M13" s="1" t="s">
        <v>41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x14ac:dyDescent="0.2">
      <c r="A14" s="15" t="s">
        <v>140</v>
      </c>
      <c r="B14" s="7" t="s">
        <v>158</v>
      </c>
      <c r="C14" s="22">
        <v>7100</v>
      </c>
      <c r="E14" s="19">
        <v>1343</v>
      </c>
      <c r="F14" s="19">
        <v>1434</v>
      </c>
      <c r="G14" s="22">
        <f t="shared" si="0"/>
        <v>91</v>
      </c>
      <c r="H14" s="13">
        <f t="shared" si="1"/>
        <v>6.7758749069247948E-2</v>
      </c>
      <c r="I14" s="20">
        <v>397</v>
      </c>
      <c r="J14" s="20">
        <v>409</v>
      </c>
      <c r="K14" s="22">
        <f t="shared" si="2"/>
        <v>12</v>
      </c>
      <c r="L14" s="13">
        <f t="shared" si="3"/>
        <v>3.0226700251889168E-2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x14ac:dyDescent="0.2">
      <c r="A15" s="15" t="s">
        <v>94</v>
      </c>
      <c r="B15" s="7" t="s">
        <v>38</v>
      </c>
      <c r="C15" s="22">
        <v>23112</v>
      </c>
      <c r="E15" s="19">
        <v>8159</v>
      </c>
      <c r="F15" s="19">
        <v>10057</v>
      </c>
      <c r="G15" s="22">
        <f t="shared" si="0"/>
        <v>1898</v>
      </c>
      <c r="H15" s="13">
        <f t="shared" si="1"/>
        <v>0.23262654737100136</v>
      </c>
      <c r="I15" s="20">
        <v>1726</v>
      </c>
      <c r="J15" s="20">
        <v>2505</v>
      </c>
      <c r="K15" s="22">
        <f t="shared" si="2"/>
        <v>779</v>
      </c>
      <c r="L15" s="13">
        <f t="shared" si="3"/>
        <v>0.45133256083429896</v>
      </c>
      <c r="M15" s="1" t="s">
        <v>84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x14ac:dyDescent="0.2">
      <c r="A16" s="15" t="s">
        <v>134</v>
      </c>
      <c r="B16" s="7" t="s">
        <v>158</v>
      </c>
      <c r="C16" s="22">
        <v>9242</v>
      </c>
      <c r="E16" s="19">
        <v>16314</v>
      </c>
      <c r="F16" s="19">
        <v>20516</v>
      </c>
      <c r="G16" s="22">
        <f t="shared" si="0"/>
        <v>4202</v>
      </c>
      <c r="H16" s="13">
        <f t="shared" si="1"/>
        <v>0.25757018511707735</v>
      </c>
      <c r="I16" s="20">
        <v>10555</v>
      </c>
      <c r="J16" s="20">
        <v>15474</v>
      </c>
      <c r="K16" s="22">
        <f t="shared" si="2"/>
        <v>4919</v>
      </c>
      <c r="L16" s="13">
        <f t="shared" si="3"/>
        <v>0.46603505447655141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x14ac:dyDescent="0.2">
      <c r="A17" s="17" t="s">
        <v>169</v>
      </c>
      <c r="C17" s="22">
        <v>3509</v>
      </c>
      <c r="E17" s="19">
        <v>1343</v>
      </c>
      <c r="F17" s="19">
        <v>1494</v>
      </c>
      <c r="G17" s="22">
        <f t="shared" si="0"/>
        <v>151</v>
      </c>
      <c r="H17" s="13">
        <f t="shared" si="1"/>
        <v>0.11243484735666419</v>
      </c>
      <c r="I17" s="20">
        <v>397</v>
      </c>
      <c r="J17" s="20">
        <v>183</v>
      </c>
      <c r="K17" s="22">
        <f t="shared" si="2"/>
        <v>-214</v>
      </c>
      <c r="L17" s="13">
        <f t="shared" si="3"/>
        <v>-0.53904282115869018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x14ac:dyDescent="0.2">
      <c r="A18" s="15" t="s">
        <v>87</v>
      </c>
      <c r="B18" s="7" t="s">
        <v>158</v>
      </c>
      <c r="C18" s="22">
        <v>32565</v>
      </c>
      <c r="E18" s="19">
        <v>4743</v>
      </c>
      <c r="F18" s="19">
        <v>6006</v>
      </c>
      <c r="G18" s="22">
        <f t="shared" si="0"/>
        <v>1263</v>
      </c>
      <c r="H18" s="13">
        <f t="shared" si="1"/>
        <v>0.26628716002530045</v>
      </c>
      <c r="I18" s="20">
        <v>3443</v>
      </c>
      <c r="J18" s="20">
        <v>3288</v>
      </c>
      <c r="K18" s="22">
        <f t="shared" si="2"/>
        <v>-155</v>
      </c>
      <c r="L18" s="13">
        <f t="shared" si="3"/>
        <v>-4.5018878884693581E-2</v>
      </c>
      <c r="M18" s="17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x14ac:dyDescent="0.2">
      <c r="A19" s="17" t="s">
        <v>170</v>
      </c>
      <c r="C19" s="22">
        <v>362925</v>
      </c>
      <c r="E19" s="19">
        <v>51780</v>
      </c>
      <c r="F19" s="19">
        <v>67893</v>
      </c>
      <c r="G19" s="22">
        <f t="shared" si="0"/>
        <v>16113</v>
      </c>
      <c r="H19" s="13">
        <f t="shared" si="1"/>
        <v>0.3111819235225956</v>
      </c>
      <c r="I19" s="20">
        <v>37608</v>
      </c>
      <c r="J19" s="20">
        <v>57014</v>
      </c>
      <c r="K19" s="22">
        <f t="shared" si="2"/>
        <v>19406</v>
      </c>
      <c r="L19" s="13">
        <f t="shared" si="3"/>
        <v>0.5160072325037226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x14ac:dyDescent="0.2">
      <c r="A20" s="15" t="s">
        <v>26</v>
      </c>
      <c r="B20" s="5">
        <v>1900000</v>
      </c>
      <c r="C20" s="22">
        <v>2003554</v>
      </c>
      <c r="D20" s="6">
        <f>B20/C20</f>
        <v>0.94831484452128567</v>
      </c>
      <c r="E20" s="31">
        <v>240161</v>
      </c>
      <c r="F20" s="31">
        <v>308618</v>
      </c>
      <c r="G20" s="22">
        <f t="shared" si="0"/>
        <v>68457</v>
      </c>
      <c r="H20" s="13">
        <f t="shared" si="1"/>
        <v>0.28504628145285871</v>
      </c>
      <c r="I20" s="23">
        <v>319191</v>
      </c>
      <c r="J20" s="23">
        <v>448452</v>
      </c>
      <c r="K20" s="22">
        <f t="shared" si="2"/>
        <v>129261</v>
      </c>
      <c r="L20" s="13">
        <f t="shared" si="3"/>
        <v>0.40496442568869423</v>
      </c>
      <c r="M20" s="1" t="s">
        <v>27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ht="29.25" customHeight="1" x14ac:dyDescent="0.2">
      <c r="A21" s="15" t="s">
        <v>119</v>
      </c>
      <c r="B21" s="7" t="s">
        <v>38</v>
      </c>
      <c r="C21" s="22">
        <v>11776</v>
      </c>
      <c r="E21" s="19">
        <v>4212</v>
      </c>
      <c r="F21" s="19">
        <v>5443</v>
      </c>
      <c r="G21" s="22">
        <f t="shared" si="0"/>
        <v>1231</v>
      </c>
      <c r="H21" s="13">
        <f t="shared" si="1"/>
        <v>0.2922602089268756</v>
      </c>
      <c r="I21" s="20">
        <v>1244</v>
      </c>
      <c r="J21" s="20">
        <v>1911</v>
      </c>
      <c r="K21" s="22">
        <f t="shared" si="2"/>
        <v>667</v>
      </c>
      <c r="L21" s="13">
        <f t="shared" si="3"/>
        <v>0.5361736334405145</v>
      </c>
      <c r="M21" s="17" t="s">
        <v>124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s="11" customFormat="1" ht="45" customHeight="1" x14ac:dyDescent="0.2">
      <c r="A22" s="17" t="s">
        <v>295</v>
      </c>
      <c r="B22" s="5"/>
      <c r="C22" s="22">
        <v>654</v>
      </c>
      <c r="D22" s="6"/>
      <c r="E22" s="19">
        <v>330</v>
      </c>
      <c r="F22" s="19">
        <v>397</v>
      </c>
      <c r="G22" s="22">
        <f t="shared" si="0"/>
        <v>67</v>
      </c>
      <c r="H22" s="13">
        <f t="shared" si="1"/>
        <v>0.20303030303030303</v>
      </c>
      <c r="I22" s="20">
        <v>31</v>
      </c>
      <c r="J22" s="20">
        <v>16</v>
      </c>
      <c r="K22" s="22">
        <f t="shared" si="2"/>
        <v>-15</v>
      </c>
      <c r="L22" s="13">
        <f t="shared" si="3"/>
        <v>-0.4838709677419355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2">
      <c r="A23" s="15" t="s">
        <v>110</v>
      </c>
      <c r="B23" s="7" t="s">
        <v>158</v>
      </c>
      <c r="C23" s="22">
        <v>18771</v>
      </c>
      <c r="E23" s="19">
        <v>6325</v>
      </c>
      <c r="F23" s="19">
        <v>7469</v>
      </c>
      <c r="G23" s="22">
        <f t="shared" si="0"/>
        <v>1144</v>
      </c>
      <c r="H23" s="13">
        <f t="shared" si="1"/>
        <v>0.18086956521739131</v>
      </c>
      <c r="I23" s="20">
        <v>1277</v>
      </c>
      <c r="J23" s="20">
        <v>1561</v>
      </c>
      <c r="K23" s="22">
        <f t="shared" si="2"/>
        <v>284</v>
      </c>
      <c r="L23" s="13">
        <f t="shared" si="3"/>
        <v>0.22239624119028975</v>
      </c>
      <c r="M23" s="17"/>
    </row>
    <row r="24" spans="1:44" x14ac:dyDescent="0.2">
      <c r="A24" s="15" t="s">
        <v>145</v>
      </c>
      <c r="B24" s="7" t="s">
        <v>158</v>
      </c>
      <c r="C24" s="22">
        <v>5114</v>
      </c>
      <c r="E24" s="19">
        <v>24913</v>
      </c>
      <c r="F24" s="19">
        <v>27116</v>
      </c>
      <c r="G24" s="22">
        <f t="shared" si="0"/>
        <v>2203</v>
      </c>
      <c r="H24" s="13">
        <f t="shared" si="1"/>
        <v>8.8427728495163171E-2</v>
      </c>
      <c r="I24" s="20">
        <v>8831</v>
      </c>
      <c r="J24" s="20">
        <v>10747</v>
      </c>
      <c r="K24" s="22">
        <f t="shared" si="2"/>
        <v>1916</v>
      </c>
      <c r="L24" s="13">
        <f t="shared" si="3"/>
        <v>0.21696297135092288</v>
      </c>
    </row>
    <row r="25" spans="1:44" x14ac:dyDescent="0.2">
      <c r="A25" s="17" t="s">
        <v>171</v>
      </c>
      <c r="C25" s="22">
        <v>374264</v>
      </c>
      <c r="E25" s="19">
        <v>72653</v>
      </c>
      <c r="F25" s="19">
        <v>90433</v>
      </c>
      <c r="G25" s="22">
        <f t="shared" si="0"/>
        <v>17780</v>
      </c>
      <c r="H25" s="13">
        <f t="shared" si="1"/>
        <v>0.24472492532999326</v>
      </c>
      <c r="I25" s="20">
        <v>43075</v>
      </c>
      <c r="J25" s="20">
        <v>62228</v>
      </c>
      <c r="K25" s="22">
        <f t="shared" si="2"/>
        <v>19153</v>
      </c>
      <c r="L25" s="13">
        <f t="shared" si="3"/>
        <v>0.44464306442251889</v>
      </c>
    </row>
    <row r="26" spans="1:44" x14ac:dyDescent="0.2">
      <c r="A26" s="17" t="s">
        <v>172</v>
      </c>
      <c r="C26" s="22">
        <v>229211</v>
      </c>
      <c r="E26" s="19">
        <v>38662</v>
      </c>
      <c r="F26" s="19">
        <v>47530</v>
      </c>
      <c r="G26" s="22">
        <f t="shared" si="0"/>
        <v>8868</v>
      </c>
      <c r="H26" s="13">
        <f t="shared" si="1"/>
        <v>0.22937251047540219</v>
      </c>
      <c r="I26" s="20">
        <v>23041</v>
      </c>
      <c r="J26" s="20">
        <v>35349</v>
      </c>
      <c r="K26" s="22">
        <f t="shared" si="2"/>
        <v>12308</v>
      </c>
      <c r="L26" s="13">
        <f t="shared" si="3"/>
        <v>0.53417820407100391</v>
      </c>
    </row>
    <row r="27" spans="1:44" x14ac:dyDescent="0.2">
      <c r="A27" s="15" t="s">
        <v>156</v>
      </c>
      <c r="B27" s="7" t="s">
        <v>38</v>
      </c>
      <c r="C27" s="22">
        <v>9231</v>
      </c>
      <c r="E27" s="19">
        <v>2073</v>
      </c>
      <c r="F27" s="19">
        <v>2461</v>
      </c>
      <c r="G27" s="22">
        <f t="shared" si="0"/>
        <v>388</v>
      </c>
      <c r="H27" s="13">
        <f t="shared" si="1"/>
        <v>0.18716835504100338</v>
      </c>
      <c r="I27" s="20">
        <v>1869</v>
      </c>
      <c r="J27" s="20">
        <v>2258</v>
      </c>
      <c r="K27" s="22">
        <f t="shared" si="2"/>
        <v>389</v>
      </c>
      <c r="L27" s="13">
        <f t="shared" si="3"/>
        <v>0.20813269127875869</v>
      </c>
      <c r="M27" s="1" t="s">
        <v>157</v>
      </c>
    </row>
    <row r="28" spans="1:44" x14ac:dyDescent="0.2">
      <c r="A28" s="17" t="s">
        <v>173</v>
      </c>
      <c r="C28" s="22">
        <v>1546</v>
      </c>
      <c r="E28" s="19">
        <v>625</v>
      </c>
      <c r="F28" s="19">
        <v>639</v>
      </c>
      <c r="G28" s="22">
        <f t="shared" si="0"/>
        <v>14</v>
      </c>
      <c r="H28" s="13">
        <f t="shared" si="1"/>
        <v>2.24E-2</v>
      </c>
      <c r="I28" s="20">
        <v>91</v>
      </c>
      <c r="J28" s="20">
        <v>78</v>
      </c>
      <c r="K28" s="22">
        <f t="shared" si="2"/>
        <v>-13</v>
      </c>
      <c r="L28" s="13">
        <f t="shared" si="3"/>
        <v>-0.14285714285714285</v>
      </c>
    </row>
    <row r="29" spans="1:44" x14ac:dyDescent="0.2">
      <c r="A29" s="15" t="s">
        <v>138</v>
      </c>
      <c r="B29" s="7" t="s">
        <v>158</v>
      </c>
      <c r="C29" s="22">
        <v>7093</v>
      </c>
      <c r="E29" s="31">
        <v>613</v>
      </c>
      <c r="F29" s="31">
        <v>998</v>
      </c>
      <c r="G29" s="22">
        <f t="shared" si="0"/>
        <v>385</v>
      </c>
      <c r="H29" s="13">
        <f t="shared" si="1"/>
        <v>0.62805872756933112</v>
      </c>
      <c r="I29" s="23">
        <v>1937</v>
      </c>
      <c r="J29" s="23">
        <v>1470</v>
      </c>
      <c r="K29" s="22">
        <f t="shared" si="2"/>
        <v>-467</v>
      </c>
      <c r="L29" s="13">
        <f t="shared" si="3"/>
        <v>-0.24109447599380485</v>
      </c>
    </row>
    <row r="30" spans="1:44" x14ac:dyDescent="0.2">
      <c r="A30" s="17" t="s">
        <v>174</v>
      </c>
      <c r="C30" s="22">
        <v>37864</v>
      </c>
      <c r="E30" s="19">
        <v>12010</v>
      </c>
      <c r="F30" s="19">
        <v>13698</v>
      </c>
      <c r="G30" s="22">
        <f t="shared" si="0"/>
        <v>1688</v>
      </c>
      <c r="H30" s="13">
        <f t="shared" si="1"/>
        <v>0.14054954204829309</v>
      </c>
      <c r="I30" s="20">
        <v>1621</v>
      </c>
      <c r="J30" s="20">
        <v>2107</v>
      </c>
      <c r="K30" s="22">
        <f t="shared" si="2"/>
        <v>486</v>
      </c>
      <c r="L30" s="13">
        <f t="shared" si="3"/>
        <v>0.29981492905613821</v>
      </c>
    </row>
    <row r="31" spans="1:44" x14ac:dyDescent="0.2">
      <c r="A31" s="15" t="s">
        <v>111</v>
      </c>
      <c r="B31" s="7" t="s">
        <v>158</v>
      </c>
      <c r="C31" s="22">
        <v>18443</v>
      </c>
      <c r="E31" s="19">
        <v>5316</v>
      </c>
      <c r="F31" s="19">
        <v>6743</v>
      </c>
      <c r="G31" s="22">
        <f t="shared" si="0"/>
        <v>1427</v>
      </c>
      <c r="H31" s="13">
        <f t="shared" si="1"/>
        <v>0.26843491346877352</v>
      </c>
      <c r="I31" s="20">
        <v>1491</v>
      </c>
      <c r="J31" s="20">
        <v>1788</v>
      </c>
      <c r="K31" s="22">
        <f t="shared" si="2"/>
        <v>297</v>
      </c>
      <c r="L31" s="13">
        <f t="shared" si="3"/>
        <v>0.19919517102615694</v>
      </c>
    </row>
    <row r="32" spans="1:44" x14ac:dyDescent="0.2">
      <c r="A32" s="17" t="s">
        <v>175</v>
      </c>
      <c r="C32" s="22">
        <v>48155</v>
      </c>
      <c r="E32" s="19">
        <v>14595</v>
      </c>
      <c r="F32" s="19">
        <v>18767</v>
      </c>
      <c r="G32" s="22">
        <f t="shared" si="0"/>
        <v>4172</v>
      </c>
      <c r="H32" s="13">
        <f t="shared" si="1"/>
        <v>0.28585131894484411</v>
      </c>
      <c r="I32" s="20">
        <v>3785</v>
      </c>
      <c r="J32" s="20">
        <v>5639</v>
      </c>
      <c r="K32" s="22">
        <f t="shared" si="2"/>
        <v>1854</v>
      </c>
      <c r="L32" s="13">
        <f t="shared" si="3"/>
        <v>0.48982826948480845</v>
      </c>
    </row>
    <row r="33" spans="1:13" x14ac:dyDescent="0.2">
      <c r="A33" s="17" t="s">
        <v>176</v>
      </c>
      <c r="C33" s="22">
        <v>82178</v>
      </c>
      <c r="E33" s="19">
        <v>6516</v>
      </c>
      <c r="F33" s="19">
        <v>8031</v>
      </c>
      <c r="G33" s="22">
        <f t="shared" si="0"/>
        <v>1515</v>
      </c>
      <c r="H33" s="13">
        <f t="shared" si="1"/>
        <v>0.23250460405156537</v>
      </c>
      <c r="I33" s="20">
        <v>4663</v>
      </c>
      <c r="J33" s="20">
        <v>6672</v>
      </c>
      <c r="K33" s="22">
        <f t="shared" si="2"/>
        <v>2009</v>
      </c>
      <c r="L33" s="13">
        <f t="shared" si="3"/>
        <v>0.43083851597683892</v>
      </c>
      <c r="M33" s="17"/>
    </row>
    <row r="34" spans="1:13" x14ac:dyDescent="0.2">
      <c r="A34" s="15" t="s">
        <v>102</v>
      </c>
      <c r="B34" s="7" t="s">
        <v>158</v>
      </c>
      <c r="C34" s="22">
        <v>21290</v>
      </c>
      <c r="E34" s="19">
        <v>4638</v>
      </c>
      <c r="F34" s="19">
        <v>5641</v>
      </c>
      <c r="G34" s="22">
        <f t="shared" si="0"/>
        <v>1003</v>
      </c>
      <c r="H34" s="13">
        <f t="shared" si="1"/>
        <v>0.21625700733074602</v>
      </c>
      <c r="I34" s="20">
        <v>2118</v>
      </c>
      <c r="J34" s="20">
        <v>2148</v>
      </c>
      <c r="K34" s="22">
        <f t="shared" si="2"/>
        <v>30</v>
      </c>
      <c r="L34" s="13">
        <f t="shared" si="3"/>
        <v>1.4164305949008499E-2</v>
      </c>
    </row>
    <row r="35" spans="1:13" x14ac:dyDescent="0.2">
      <c r="A35" s="15" t="s">
        <v>1</v>
      </c>
      <c r="B35" s="7" t="s">
        <v>158</v>
      </c>
      <c r="C35" s="22">
        <v>13943</v>
      </c>
      <c r="E35" s="19">
        <v>4858</v>
      </c>
      <c r="F35" s="19">
        <v>6012</v>
      </c>
      <c r="G35" s="22">
        <f t="shared" si="0"/>
        <v>1154</v>
      </c>
      <c r="H35" s="13">
        <f t="shared" si="1"/>
        <v>0.23754631535611362</v>
      </c>
      <c r="I35" s="20">
        <v>568</v>
      </c>
      <c r="J35" s="20">
        <v>734</v>
      </c>
      <c r="K35" s="22">
        <f t="shared" si="2"/>
        <v>166</v>
      </c>
      <c r="L35" s="13">
        <f t="shared" si="3"/>
        <v>0.29225352112676056</v>
      </c>
    </row>
    <row r="36" spans="1:13" ht="28.5" x14ac:dyDescent="0.2">
      <c r="A36" s="16" t="s">
        <v>163</v>
      </c>
      <c r="B36" s="5">
        <v>1853729</v>
      </c>
      <c r="C36" s="22">
        <v>423163</v>
      </c>
      <c r="D36" s="6">
        <f>B36/C36</f>
        <v>4.3806500095707799</v>
      </c>
      <c r="E36" s="31">
        <v>29432</v>
      </c>
      <c r="F36" s="31">
        <v>49032</v>
      </c>
      <c r="G36" s="22">
        <f t="shared" si="0"/>
        <v>19600</v>
      </c>
      <c r="H36" s="13">
        <f t="shared" si="1"/>
        <v>0.66594183201957058</v>
      </c>
      <c r="I36" s="23">
        <v>59319</v>
      </c>
      <c r="J36" s="23">
        <v>64063</v>
      </c>
      <c r="K36" s="22">
        <f t="shared" si="2"/>
        <v>4744</v>
      </c>
      <c r="L36" s="13">
        <f t="shared" si="3"/>
        <v>7.9974375832363997E-2</v>
      </c>
      <c r="M36" s="1" t="s">
        <v>28</v>
      </c>
    </row>
    <row r="37" spans="1:13" ht="57" x14ac:dyDescent="0.2">
      <c r="A37" s="8" t="s">
        <v>162</v>
      </c>
      <c r="B37" s="9">
        <v>250973</v>
      </c>
      <c r="C37" s="21"/>
      <c r="D37" s="10"/>
      <c r="E37" s="21"/>
      <c r="F37" s="21"/>
      <c r="G37" s="21"/>
      <c r="H37" s="14"/>
      <c r="I37" s="21"/>
      <c r="J37" s="21"/>
      <c r="K37" s="21"/>
      <c r="L37" s="14"/>
      <c r="M37" s="11" t="s">
        <v>303</v>
      </c>
    </row>
    <row r="38" spans="1:13" x14ac:dyDescent="0.2">
      <c r="A38" s="15" t="s">
        <v>122</v>
      </c>
      <c r="B38" s="7" t="s">
        <v>158</v>
      </c>
      <c r="C38" s="22">
        <v>13094</v>
      </c>
      <c r="E38" s="19">
        <v>3201</v>
      </c>
      <c r="F38" s="19">
        <v>3626</v>
      </c>
      <c r="G38" s="22">
        <f t="shared" ref="G38:G101" si="4">F38-E38</f>
        <v>425</v>
      </c>
      <c r="H38" s="13">
        <f t="shared" ref="H38:H101" si="5">G38/E38</f>
        <v>0.13277100905966885</v>
      </c>
      <c r="I38" s="20">
        <v>1260</v>
      </c>
      <c r="J38" s="20">
        <v>1394</v>
      </c>
      <c r="K38" s="22">
        <f t="shared" ref="K38:K101" si="6">J38-I38</f>
        <v>134</v>
      </c>
      <c r="L38" s="13">
        <f t="shared" ref="L38:L101" si="7">K38/I38</f>
        <v>0.10634920634920635</v>
      </c>
      <c r="M38" s="17"/>
    </row>
    <row r="39" spans="1:13" x14ac:dyDescent="0.2">
      <c r="A39" s="17" t="s">
        <v>177</v>
      </c>
      <c r="C39" s="22">
        <v>5926</v>
      </c>
      <c r="E39" s="19">
        <v>2617</v>
      </c>
      <c r="F39" s="19">
        <v>2779</v>
      </c>
      <c r="G39" s="22">
        <f t="shared" si="4"/>
        <v>162</v>
      </c>
      <c r="H39" s="13">
        <f t="shared" si="5"/>
        <v>6.1902942300343905E-2</v>
      </c>
      <c r="I39" s="20">
        <v>249</v>
      </c>
      <c r="J39" s="20">
        <v>297</v>
      </c>
      <c r="K39" s="22">
        <f t="shared" si="6"/>
        <v>48</v>
      </c>
      <c r="L39" s="13">
        <f t="shared" si="7"/>
        <v>0.19277108433734941</v>
      </c>
    </row>
    <row r="40" spans="1:13" x14ac:dyDescent="0.2">
      <c r="A40" s="17" t="s">
        <v>178</v>
      </c>
      <c r="C40" s="22">
        <v>30026</v>
      </c>
      <c r="E40" s="19">
        <v>9182</v>
      </c>
      <c r="F40" s="19">
        <v>11033</v>
      </c>
      <c r="G40" s="22">
        <f t="shared" si="4"/>
        <v>1851</v>
      </c>
      <c r="H40" s="13">
        <f t="shared" si="5"/>
        <v>0.20159006752341538</v>
      </c>
      <c r="I40" s="20">
        <v>2250</v>
      </c>
      <c r="J40" s="20">
        <v>2795</v>
      </c>
      <c r="K40" s="22">
        <f t="shared" si="6"/>
        <v>545</v>
      </c>
      <c r="L40" s="13">
        <f t="shared" si="7"/>
        <v>0.24222222222222223</v>
      </c>
    </row>
    <row r="41" spans="1:13" x14ac:dyDescent="0.2">
      <c r="A41" s="17" t="s">
        <v>179</v>
      </c>
      <c r="C41" s="22">
        <v>7530</v>
      </c>
      <c r="E41" s="19">
        <v>1413</v>
      </c>
      <c r="F41" s="19">
        <v>1602</v>
      </c>
      <c r="G41" s="22">
        <f t="shared" si="4"/>
        <v>189</v>
      </c>
      <c r="H41" s="13">
        <f t="shared" si="5"/>
        <v>0.13375796178343949</v>
      </c>
      <c r="I41" s="20">
        <v>526</v>
      </c>
      <c r="J41" s="20">
        <v>466</v>
      </c>
      <c r="K41" s="22">
        <f t="shared" si="6"/>
        <v>-60</v>
      </c>
      <c r="L41" s="13">
        <f t="shared" si="7"/>
        <v>-0.11406844106463879</v>
      </c>
    </row>
    <row r="42" spans="1:13" x14ac:dyDescent="0.2">
      <c r="A42" s="15" t="s">
        <v>103</v>
      </c>
      <c r="B42" s="5">
        <v>5965</v>
      </c>
      <c r="C42" s="22">
        <v>21290</v>
      </c>
      <c r="D42" s="6">
        <f>B42/C42</f>
        <v>0.28017848755284169</v>
      </c>
      <c r="E42" s="19">
        <v>13278</v>
      </c>
      <c r="F42" s="19">
        <v>17353</v>
      </c>
      <c r="G42" s="22">
        <f t="shared" si="4"/>
        <v>4075</v>
      </c>
      <c r="H42" s="13">
        <f t="shared" si="5"/>
        <v>0.3068986293116433</v>
      </c>
      <c r="I42" s="20">
        <v>2939</v>
      </c>
      <c r="J42" s="20">
        <v>3997</v>
      </c>
      <c r="K42" s="22">
        <f t="shared" si="6"/>
        <v>1058</v>
      </c>
      <c r="L42" s="13">
        <f t="shared" si="7"/>
        <v>0.35998638992854715</v>
      </c>
      <c r="M42" s="1" t="s">
        <v>100</v>
      </c>
    </row>
    <row r="43" spans="1:13" x14ac:dyDescent="0.2">
      <c r="A43" s="17" t="s">
        <v>180</v>
      </c>
      <c r="C43" s="22">
        <v>52646</v>
      </c>
      <c r="E43" s="19">
        <v>12896</v>
      </c>
      <c r="F43" s="19">
        <v>15101</v>
      </c>
      <c r="G43" s="22">
        <f t="shared" si="4"/>
        <v>2205</v>
      </c>
      <c r="H43" s="13">
        <f t="shared" si="5"/>
        <v>0.17098325062034739</v>
      </c>
      <c r="I43" s="20">
        <v>3466</v>
      </c>
      <c r="J43" s="20">
        <v>4210</v>
      </c>
      <c r="K43" s="22">
        <f t="shared" si="6"/>
        <v>744</v>
      </c>
      <c r="L43" s="13">
        <f t="shared" si="7"/>
        <v>0.21465666474321984</v>
      </c>
    </row>
    <row r="44" spans="1:13" x14ac:dyDescent="0.2">
      <c r="A44" s="17" t="s">
        <v>181</v>
      </c>
      <c r="C44" s="22">
        <v>7306</v>
      </c>
      <c r="E44" s="19">
        <v>1802</v>
      </c>
      <c r="F44" s="19">
        <v>1943</v>
      </c>
      <c r="G44" s="22">
        <f t="shared" si="4"/>
        <v>141</v>
      </c>
      <c r="H44" s="13">
        <f t="shared" si="5"/>
        <v>7.8246392896781355E-2</v>
      </c>
      <c r="I44" s="20">
        <v>253</v>
      </c>
      <c r="J44" s="20">
        <v>310</v>
      </c>
      <c r="K44" s="22">
        <f t="shared" si="6"/>
        <v>57</v>
      </c>
      <c r="L44" s="13">
        <f t="shared" si="7"/>
        <v>0.22529644268774704</v>
      </c>
    </row>
    <row r="45" spans="1:13" x14ac:dyDescent="0.2">
      <c r="A45" s="15" t="s">
        <v>128</v>
      </c>
      <c r="B45" s="7" t="s">
        <v>158</v>
      </c>
      <c r="C45" s="22">
        <v>10471</v>
      </c>
      <c r="E45" s="19">
        <v>4376</v>
      </c>
      <c r="F45" s="19">
        <v>5069</v>
      </c>
      <c r="G45" s="22">
        <f t="shared" si="4"/>
        <v>693</v>
      </c>
      <c r="H45" s="13">
        <f t="shared" si="5"/>
        <v>0.15836380255941498</v>
      </c>
      <c r="I45" s="20">
        <v>536</v>
      </c>
      <c r="J45" s="20">
        <v>614</v>
      </c>
      <c r="K45" s="22">
        <f t="shared" si="6"/>
        <v>78</v>
      </c>
      <c r="L45" s="13">
        <f t="shared" si="7"/>
        <v>0.1455223880597015</v>
      </c>
    </row>
    <row r="46" spans="1:13" x14ac:dyDescent="0.2">
      <c r="A46" s="17" t="s">
        <v>182</v>
      </c>
      <c r="C46" s="22">
        <v>2853</v>
      </c>
      <c r="E46" s="19">
        <v>679</v>
      </c>
      <c r="F46" s="19">
        <v>809</v>
      </c>
      <c r="G46" s="22">
        <f t="shared" si="4"/>
        <v>130</v>
      </c>
      <c r="H46" s="13">
        <f t="shared" si="5"/>
        <v>0.19145802650957292</v>
      </c>
      <c r="I46" s="20">
        <v>190</v>
      </c>
      <c r="J46" s="20">
        <v>177</v>
      </c>
      <c r="K46" s="22">
        <f t="shared" si="6"/>
        <v>-13</v>
      </c>
      <c r="L46" s="13">
        <f t="shared" si="7"/>
        <v>-6.8421052631578952E-2</v>
      </c>
    </row>
    <row r="47" spans="1:13" x14ac:dyDescent="0.2">
      <c r="A47" s="15" t="s">
        <v>149</v>
      </c>
      <c r="B47" s="7" t="s">
        <v>158</v>
      </c>
      <c r="C47" s="22">
        <v>3387</v>
      </c>
      <c r="E47" s="19">
        <v>1265</v>
      </c>
      <c r="F47" s="19">
        <v>1586</v>
      </c>
      <c r="G47" s="22">
        <f t="shared" si="4"/>
        <v>321</v>
      </c>
      <c r="H47" s="13">
        <f t="shared" si="5"/>
        <v>0.25375494071146243</v>
      </c>
      <c r="I47" s="20">
        <v>140</v>
      </c>
      <c r="J47" s="20">
        <v>178</v>
      </c>
      <c r="K47" s="22">
        <f t="shared" si="6"/>
        <v>38</v>
      </c>
      <c r="L47" s="13">
        <f t="shared" si="7"/>
        <v>0.27142857142857141</v>
      </c>
    </row>
    <row r="48" spans="1:13" x14ac:dyDescent="0.2">
      <c r="A48" s="15" t="s">
        <v>136</v>
      </c>
      <c r="B48" s="7" t="s">
        <v>158</v>
      </c>
      <c r="C48" s="22">
        <v>8175</v>
      </c>
      <c r="E48" s="19">
        <v>3177</v>
      </c>
      <c r="F48" s="19">
        <v>3641</v>
      </c>
      <c r="G48" s="22">
        <f t="shared" si="4"/>
        <v>464</v>
      </c>
      <c r="H48" s="13">
        <f t="shared" si="5"/>
        <v>0.14604973245199873</v>
      </c>
      <c r="I48" s="20">
        <v>387</v>
      </c>
      <c r="J48" s="20">
        <v>451</v>
      </c>
      <c r="K48" s="22">
        <f t="shared" si="6"/>
        <v>64</v>
      </c>
      <c r="L48" s="13">
        <f t="shared" si="7"/>
        <v>0.16537467700258399</v>
      </c>
      <c r="M48" s="17"/>
    </row>
    <row r="49" spans="1:13" x14ac:dyDescent="0.2">
      <c r="A49" s="17" t="s">
        <v>183</v>
      </c>
      <c r="C49" s="22">
        <v>1034730</v>
      </c>
      <c r="E49" s="19">
        <v>200395</v>
      </c>
      <c r="F49" s="19">
        <v>252318</v>
      </c>
      <c r="G49" s="22">
        <f t="shared" si="4"/>
        <v>51923</v>
      </c>
      <c r="H49" s="13">
        <f t="shared" si="5"/>
        <v>0.2591032710396966</v>
      </c>
      <c r="I49" s="20">
        <v>139387</v>
      </c>
      <c r="J49" s="20">
        <v>230945</v>
      </c>
      <c r="K49" s="22">
        <f t="shared" si="6"/>
        <v>91558</v>
      </c>
      <c r="L49" s="13">
        <f t="shared" si="7"/>
        <v>0.65686183073026894</v>
      </c>
      <c r="M49" s="17"/>
    </row>
    <row r="50" spans="1:13" x14ac:dyDescent="0.2">
      <c r="A50" s="17" t="s">
        <v>184</v>
      </c>
      <c r="C50" s="22">
        <v>2920</v>
      </c>
      <c r="E50" s="19">
        <v>983</v>
      </c>
      <c r="F50" s="19">
        <v>1048</v>
      </c>
      <c r="G50" s="22">
        <f t="shared" si="4"/>
        <v>65</v>
      </c>
      <c r="H50" s="13">
        <f t="shared" si="5"/>
        <v>6.6124109867751774E-2</v>
      </c>
      <c r="I50" s="20">
        <v>145</v>
      </c>
      <c r="J50" s="20">
        <v>155</v>
      </c>
      <c r="K50" s="22">
        <f t="shared" si="6"/>
        <v>10</v>
      </c>
      <c r="L50" s="13">
        <f t="shared" si="7"/>
        <v>6.8965517241379309E-2</v>
      </c>
    </row>
    <row r="51" spans="1:13" x14ac:dyDescent="0.2">
      <c r="A51" s="15" t="s">
        <v>2</v>
      </c>
      <c r="B51" s="5">
        <v>14990</v>
      </c>
      <c r="C51" s="22">
        <v>21493</v>
      </c>
      <c r="D51" s="6">
        <f>B51/C51</f>
        <v>0.69743637463360164</v>
      </c>
      <c r="E51" s="19">
        <v>6323</v>
      </c>
      <c r="F51" s="19">
        <v>7472</v>
      </c>
      <c r="G51" s="22">
        <f t="shared" si="4"/>
        <v>1149</v>
      </c>
      <c r="H51" s="13">
        <f t="shared" si="5"/>
        <v>0.18171753914281197</v>
      </c>
      <c r="I51" s="20">
        <v>1977</v>
      </c>
      <c r="J51" s="20">
        <v>2420</v>
      </c>
      <c r="K51" s="22">
        <f t="shared" si="6"/>
        <v>443</v>
      </c>
      <c r="L51" s="13">
        <f t="shared" si="7"/>
        <v>0.2240768841679312</v>
      </c>
      <c r="M51" s="1" t="s">
        <v>98</v>
      </c>
    </row>
    <row r="52" spans="1:13" x14ac:dyDescent="0.2">
      <c r="A52" s="17" t="s">
        <v>185</v>
      </c>
      <c r="C52" s="22">
        <v>156209</v>
      </c>
      <c r="E52" s="19">
        <v>44996</v>
      </c>
      <c r="F52" s="19">
        <v>62740</v>
      </c>
      <c r="G52" s="22">
        <f t="shared" si="4"/>
        <v>17744</v>
      </c>
      <c r="H52" s="13">
        <f t="shared" si="5"/>
        <v>0.39434616410347584</v>
      </c>
      <c r="I52" s="20">
        <v>14166</v>
      </c>
      <c r="J52" s="20">
        <v>24826</v>
      </c>
      <c r="K52" s="22">
        <f t="shared" si="6"/>
        <v>10660</v>
      </c>
      <c r="L52" s="13">
        <f t="shared" si="7"/>
        <v>0.75250600028236625</v>
      </c>
    </row>
    <row r="53" spans="1:13" x14ac:dyDescent="0.2">
      <c r="A53" s="15" t="s">
        <v>123</v>
      </c>
      <c r="B53" s="7" t="s">
        <v>158</v>
      </c>
      <c r="C53" s="22">
        <v>13635</v>
      </c>
      <c r="E53" s="19">
        <v>4300</v>
      </c>
      <c r="F53" s="19">
        <v>5177</v>
      </c>
      <c r="G53" s="22">
        <f t="shared" si="4"/>
        <v>877</v>
      </c>
      <c r="H53" s="13">
        <f t="shared" si="5"/>
        <v>0.20395348837209301</v>
      </c>
      <c r="I53" s="20">
        <v>788</v>
      </c>
      <c r="J53" s="20">
        <v>853</v>
      </c>
      <c r="K53" s="22">
        <f t="shared" si="6"/>
        <v>65</v>
      </c>
      <c r="L53" s="13">
        <f t="shared" si="7"/>
        <v>8.2487309644670048E-2</v>
      </c>
    </row>
    <row r="54" spans="1:13" x14ac:dyDescent="0.2">
      <c r="A54" s="17" t="s">
        <v>186</v>
      </c>
      <c r="C54" s="22">
        <v>2726</v>
      </c>
      <c r="E54" s="19">
        <v>885</v>
      </c>
      <c r="F54" s="19">
        <v>1058</v>
      </c>
      <c r="G54" s="22">
        <f t="shared" si="4"/>
        <v>173</v>
      </c>
      <c r="H54" s="13">
        <f t="shared" si="5"/>
        <v>0.19548022598870057</v>
      </c>
      <c r="I54" s="20">
        <v>148</v>
      </c>
      <c r="J54" s="20">
        <v>197</v>
      </c>
      <c r="K54" s="22">
        <f t="shared" si="6"/>
        <v>49</v>
      </c>
      <c r="L54" s="13">
        <f t="shared" si="7"/>
        <v>0.33108108108108109</v>
      </c>
    </row>
    <row r="55" spans="1:13" x14ac:dyDescent="0.2">
      <c r="A55" s="15" t="s">
        <v>77</v>
      </c>
      <c r="B55" s="7" t="s">
        <v>158</v>
      </c>
      <c r="C55" s="22">
        <v>41257</v>
      </c>
      <c r="E55" s="19">
        <v>13174</v>
      </c>
      <c r="F55" s="19">
        <v>15596</v>
      </c>
      <c r="G55" s="22">
        <f t="shared" si="4"/>
        <v>2422</v>
      </c>
      <c r="H55" s="13">
        <f t="shared" si="5"/>
        <v>0.18384697130712008</v>
      </c>
      <c r="I55" s="20">
        <v>2345</v>
      </c>
      <c r="J55" s="20">
        <v>3210</v>
      </c>
      <c r="K55" s="22">
        <f t="shared" si="6"/>
        <v>865</v>
      </c>
      <c r="L55" s="13">
        <f t="shared" si="7"/>
        <v>0.36886993603411516</v>
      </c>
    </row>
    <row r="56" spans="1:13" x14ac:dyDescent="0.2">
      <c r="A56" s="17" t="s">
        <v>187</v>
      </c>
      <c r="C56" s="22">
        <v>75951</v>
      </c>
      <c r="E56" s="19">
        <v>12212</v>
      </c>
      <c r="F56" s="19">
        <v>15438</v>
      </c>
      <c r="G56" s="22">
        <f t="shared" si="4"/>
        <v>3226</v>
      </c>
      <c r="H56" s="13">
        <f t="shared" si="5"/>
        <v>0.26416639371110384</v>
      </c>
      <c r="I56" s="20">
        <v>5057</v>
      </c>
      <c r="J56" s="20">
        <v>7565</v>
      </c>
      <c r="K56" s="22">
        <f t="shared" si="6"/>
        <v>2508</v>
      </c>
      <c r="L56" s="13">
        <f t="shared" si="7"/>
        <v>0.49594621316986354</v>
      </c>
    </row>
    <row r="57" spans="1:13" x14ac:dyDescent="0.2">
      <c r="A57" s="17" t="s">
        <v>188</v>
      </c>
      <c r="C57" s="22">
        <v>1398</v>
      </c>
      <c r="E57" s="19">
        <v>486</v>
      </c>
      <c r="F57" s="19">
        <v>540</v>
      </c>
      <c r="G57" s="22">
        <f t="shared" si="4"/>
        <v>54</v>
      </c>
      <c r="H57" s="13">
        <f t="shared" si="5"/>
        <v>0.1111111111111111</v>
      </c>
      <c r="I57" s="20">
        <v>84</v>
      </c>
      <c r="J57" s="20">
        <v>113</v>
      </c>
      <c r="K57" s="22">
        <f t="shared" si="6"/>
        <v>29</v>
      </c>
      <c r="L57" s="13">
        <f t="shared" si="7"/>
        <v>0.34523809523809523</v>
      </c>
    </row>
    <row r="58" spans="1:13" x14ac:dyDescent="0.2">
      <c r="A58" s="17" t="s">
        <v>189</v>
      </c>
      <c r="C58" s="22">
        <v>4797</v>
      </c>
      <c r="E58" s="19">
        <v>1047</v>
      </c>
      <c r="F58" s="19">
        <v>1247</v>
      </c>
      <c r="G58" s="22">
        <f t="shared" si="4"/>
        <v>200</v>
      </c>
      <c r="H58" s="13">
        <f t="shared" si="5"/>
        <v>0.19102196752626552</v>
      </c>
      <c r="I58" s="20">
        <v>299</v>
      </c>
      <c r="J58" s="20">
        <v>241</v>
      </c>
      <c r="K58" s="22">
        <f t="shared" si="6"/>
        <v>-58</v>
      </c>
      <c r="L58" s="13">
        <f t="shared" si="7"/>
        <v>-0.1939799331103679</v>
      </c>
    </row>
    <row r="59" spans="1:13" x14ac:dyDescent="0.2">
      <c r="A59" s="17" t="s">
        <v>190</v>
      </c>
      <c r="C59" s="22">
        <v>3464</v>
      </c>
      <c r="E59" s="19">
        <v>980</v>
      </c>
      <c r="F59" s="19">
        <v>1220</v>
      </c>
      <c r="G59" s="22">
        <f t="shared" si="4"/>
        <v>240</v>
      </c>
      <c r="H59" s="13">
        <f t="shared" si="5"/>
        <v>0.24489795918367346</v>
      </c>
      <c r="I59" s="20">
        <v>372</v>
      </c>
      <c r="J59" s="20">
        <v>344</v>
      </c>
      <c r="K59" s="22">
        <f t="shared" si="6"/>
        <v>-28</v>
      </c>
      <c r="L59" s="13">
        <f t="shared" si="7"/>
        <v>-7.5268817204301078E-2</v>
      </c>
    </row>
    <row r="60" spans="1:13" x14ac:dyDescent="0.2">
      <c r="A60" s="17" t="s">
        <v>191</v>
      </c>
      <c r="C60" s="22">
        <v>5737</v>
      </c>
      <c r="E60" s="19">
        <v>1180</v>
      </c>
      <c r="F60" s="19">
        <v>1396</v>
      </c>
      <c r="G60" s="22">
        <f t="shared" si="4"/>
        <v>216</v>
      </c>
      <c r="H60" s="13">
        <f t="shared" si="5"/>
        <v>0.18305084745762712</v>
      </c>
      <c r="I60" s="20">
        <v>468</v>
      </c>
      <c r="J60" s="20">
        <v>527</v>
      </c>
      <c r="K60" s="22">
        <f t="shared" si="6"/>
        <v>59</v>
      </c>
      <c r="L60" s="13">
        <f t="shared" si="7"/>
        <v>0.12606837606837606</v>
      </c>
    </row>
    <row r="61" spans="1:13" x14ac:dyDescent="0.2">
      <c r="A61" s="17" t="s">
        <v>192</v>
      </c>
      <c r="C61" s="22">
        <v>2171</v>
      </c>
      <c r="E61" s="31">
        <v>280</v>
      </c>
      <c r="F61" s="31">
        <v>415</v>
      </c>
      <c r="G61" s="22">
        <f t="shared" si="4"/>
        <v>135</v>
      </c>
      <c r="H61" s="13">
        <f t="shared" si="5"/>
        <v>0.48214285714285715</v>
      </c>
      <c r="I61" s="23">
        <v>454</v>
      </c>
      <c r="J61" s="23">
        <v>438</v>
      </c>
      <c r="K61" s="22">
        <f t="shared" si="6"/>
        <v>-16</v>
      </c>
      <c r="L61" s="13">
        <f t="shared" si="7"/>
        <v>-3.5242290748898682E-2</v>
      </c>
      <c r="M61" s="17"/>
    </row>
    <row r="62" spans="1:13" x14ac:dyDescent="0.2">
      <c r="A62" s="17" t="s">
        <v>193</v>
      </c>
      <c r="C62" s="22">
        <v>7287</v>
      </c>
      <c r="E62" s="19">
        <v>1258</v>
      </c>
      <c r="F62" s="19">
        <v>1389</v>
      </c>
      <c r="G62" s="22">
        <f t="shared" si="4"/>
        <v>131</v>
      </c>
      <c r="H62" s="13">
        <f t="shared" si="5"/>
        <v>0.1041335453100159</v>
      </c>
      <c r="I62" s="20">
        <v>222</v>
      </c>
      <c r="J62" s="20">
        <v>197</v>
      </c>
      <c r="K62" s="22">
        <f t="shared" si="6"/>
        <v>-25</v>
      </c>
      <c r="L62" s="13">
        <f t="shared" si="7"/>
        <v>-0.11261261261261261</v>
      </c>
      <c r="M62" s="17"/>
    </row>
    <row r="63" spans="1:13" x14ac:dyDescent="0.2">
      <c r="A63" s="15" t="s">
        <v>24</v>
      </c>
      <c r="B63" s="5">
        <v>15130433</v>
      </c>
      <c r="C63" s="22">
        <v>2635516</v>
      </c>
      <c r="D63" s="6">
        <f>B63/C63</f>
        <v>5.7409755812523997</v>
      </c>
      <c r="E63" s="31">
        <v>261865</v>
      </c>
      <c r="F63" s="31">
        <v>307076</v>
      </c>
      <c r="G63" s="22">
        <f t="shared" si="4"/>
        <v>45211</v>
      </c>
      <c r="H63" s="13">
        <f t="shared" si="5"/>
        <v>0.17265002959540221</v>
      </c>
      <c r="I63" s="23">
        <v>454845</v>
      </c>
      <c r="J63" s="23">
        <v>598576</v>
      </c>
      <c r="K63" s="22">
        <f t="shared" si="6"/>
        <v>143731</v>
      </c>
      <c r="L63" s="13">
        <f t="shared" si="7"/>
        <v>0.3159999560289769</v>
      </c>
      <c r="M63" s="17" t="s">
        <v>25</v>
      </c>
    </row>
    <row r="64" spans="1:13" x14ac:dyDescent="0.2">
      <c r="A64" s="17" t="s">
        <v>194</v>
      </c>
      <c r="C64" s="22">
        <v>12728</v>
      </c>
      <c r="E64" s="19">
        <v>2636</v>
      </c>
      <c r="F64" s="19">
        <v>2951</v>
      </c>
      <c r="G64" s="22">
        <f t="shared" si="4"/>
        <v>315</v>
      </c>
      <c r="H64" s="13">
        <f t="shared" si="5"/>
        <v>0.11949924127465858</v>
      </c>
      <c r="I64" s="20">
        <v>835</v>
      </c>
      <c r="J64" s="20">
        <v>808</v>
      </c>
      <c r="K64" s="22">
        <f t="shared" si="6"/>
        <v>-27</v>
      </c>
      <c r="L64" s="13">
        <f t="shared" si="7"/>
        <v>-3.2335329341317366E-2</v>
      </c>
    </row>
    <row r="65" spans="1:13" x14ac:dyDescent="0.2">
      <c r="A65" s="17" t="s">
        <v>195</v>
      </c>
      <c r="C65" s="22">
        <v>18546</v>
      </c>
      <c r="E65" s="19">
        <v>2911</v>
      </c>
      <c r="F65" s="19">
        <v>3294</v>
      </c>
      <c r="G65" s="22">
        <f t="shared" si="4"/>
        <v>383</v>
      </c>
      <c r="H65" s="13">
        <f t="shared" si="5"/>
        <v>0.13156990724836826</v>
      </c>
      <c r="I65" s="20">
        <v>1185</v>
      </c>
      <c r="J65" s="20">
        <v>1264</v>
      </c>
      <c r="K65" s="22">
        <f t="shared" si="6"/>
        <v>79</v>
      </c>
      <c r="L65" s="13">
        <f t="shared" si="7"/>
        <v>6.6666666666666666E-2</v>
      </c>
    </row>
    <row r="66" spans="1:13" x14ac:dyDescent="0.2">
      <c r="A66" s="17" t="s">
        <v>196</v>
      </c>
      <c r="C66" s="22">
        <v>5331</v>
      </c>
      <c r="E66" s="19">
        <v>1836</v>
      </c>
      <c r="F66" s="19">
        <v>2162</v>
      </c>
      <c r="G66" s="22">
        <f t="shared" si="4"/>
        <v>326</v>
      </c>
      <c r="H66" s="13">
        <f t="shared" si="5"/>
        <v>0.1775599128540305</v>
      </c>
      <c r="I66" s="20">
        <v>400</v>
      </c>
      <c r="J66" s="20">
        <v>403</v>
      </c>
      <c r="K66" s="22">
        <f t="shared" si="6"/>
        <v>3</v>
      </c>
      <c r="L66" s="13">
        <f t="shared" si="7"/>
        <v>7.4999999999999997E-3</v>
      </c>
    </row>
    <row r="67" spans="1:13" x14ac:dyDescent="0.2">
      <c r="A67" s="17" t="s">
        <v>197</v>
      </c>
      <c r="C67" s="22">
        <v>887207</v>
      </c>
      <c r="E67" s="19">
        <v>169175</v>
      </c>
      <c r="F67" s="19">
        <v>222480</v>
      </c>
      <c r="G67" s="22">
        <f t="shared" si="4"/>
        <v>53305</v>
      </c>
      <c r="H67" s="13">
        <f t="shared" si="5"/>
        <v>0.31508792670311808</v>
      </c>
      <c r="I67" s="20">
        <v>110000</v>
      </c>
      <c r="J67" s="20">
        <v>188695</v>
      </c>
      <c r="K67" s="22">
        <f t="shared" si="6"/>
        <v>78695</v>
      </c>
      <c r="L67" s="13">
        <f t="shared" si="7"/>
        <v>0.71540909090909088</v>
      </c>
    </row>
    <row r="68" spans="1:13" x14ac:dyDescent="0.2">
      <c r="A68" s="15" t="s">
        <v>297</v>
      </c>
      <c r="B68" s="7" t="s">
        <v>158</v>
      </c>
      <c r="C68" s="22">
        <v>20160</v>
      </c>
      <c r="E68" s="19">
        <v>5510</v>
      </c>
      <c r="F68" s="19">
        <v>6567</v>
      </c>
      <c r="G68" s="22">
        <f t="shared" si="4"/>
        <v>1057</v>
      </c>
      <c r="H68" s="13">
        <f t="shared" si="5"/>
        <v>0.19183303085299455</v>
      </c>
      <c r="I68" s="20">
        <v>1161</v>
      </c>
      <c r="J68" s="20">
        <v>1494</v>
      </c>
      <c r="K68" s="22">
        <f t="shared" si="6"/>
        <v>333</v>
      </c>
      <c r="L68" s="13">
        <f t="shared" si="7"/>
        <v>0.2868217054263566</v>
      </c>
    </row>
    <row r="69" spans="1:13" x14ac:dyDescent="0.2">
      <c r="A69" s="17" t="s">
        <v>198</v>
      </c>
      <c r="C69" s="22">
        <v>2211</v>
      </c>
      <c r="E69" s="19">
        <v>755</v>
      </c>
      <c r="F69" s="19">
        <v>853</v>
      </c>
      <c r="G69" s="22">
        <f t="shared" si="4"/>
        <v>98</v>
      </c>
      <c r="H69" s="13">
        <f t="shared" si="5"/>
        <v>0.12980132450331125</v>
      </c>
      <c r="I69" s="20">
        <v>128</v>
      </c>
      <c r="J69" s="20">
        <v>130</v>
      </c>
      <c r="K69" s="22">
        <f t="shared" si="6"/>
        <v>2</v>
      </c>
      <c r="L69" s="13">
        <f t="shared" si="7"/>
        <v>1.5625E-2</v>
      </c>
    </row>
    <row r="70" spans="1:13" x14ac:dyDescent="0.2">
      <c r="A70" s="15" t="s">
        <v>130</v>
      </c>
      <c r="B70" s="7" t="s">
        <v>158</v>
      </c>
      <c r="C70" s="22">
        <v>10124</v>
      </c>
      <c r="E70" s="31">
        <v>974</v>
      </c>
      <c r="F70" s="31">
        <v>1384</v>
      </c>
      <c r="G70" s="22">
        <f t="shared" si="4"/>
        <v>410</v>
      </c>
      <c r="H70" s="13">
        <f t="shared" si="5"/>
        <v>0.4209445585215606</v>
      </c>
      <c r="I70" s="23">
        <v>2173</v>
      </c>
      <c r="J70" s="23">
        <v>2264</v>
      </c>
      <c r="K70" s="22">
        <f t="shared" si="6"/>
        <v>91</v>
      </c>
      <c r="L70" s="13">
        <f t="shared" si="7"/>
        <v>4.1877588587206624E-2</v>
      </c>
    </row>
    <row r="71" spans="1:13" x14ac:dyDescent="0.2">
      <c r="A71" s="17" t="s">
        <v>199</v>
      </c>
      <c r="C71" s="22">
        <v>3278</v>
      </c>
      <c r="E71" s="19">
        <v>1225</v>
      </c>
      <c r="F71" s="19">
        <v>1438</v>
      </c>
      <c r="G71" s="22">
        <f t="shared" si="4"/>
        <v>213</v>
      </c>
      <c r="H71" s="13">
        <f t="shared" si="5"/>
        <v>0.17387755102040817</v>
      </c>
      <c r="I71" s="20">
        <v>190</v>
      </c>
      <c r="J71" s="20">
        <v>198</v>
      </c>
      <c r="K71" s="22">
        <f t="shared" si="6"/>
        <v>8</v>
      </c>
      <c r="L71" s="13">
        <f t="shared" si="7"/>
        <v>4.2105263157894736E-2</v>
      </c>
    </row>
    <row r="72" spans="1:13" x14ac:dyDescent="0.2">
      <c r="A72" s="15" t="s">
        <v>3</v>
      </c>
      <c r="B72" s="7" t="s">
        <v>158</v>
      </c>
      <c r="C72" s="22">
        <v>11157</v>
      </c>
      <c r="E72" s="31">
        <v>1316</v>
      </c>
      <c r="F72" s="31">
        <v>2443</v>
      </c>
      <c r="G72" s="22">
        <f t="shared" si="4"/>
        <v>1127</v>
      </c>
      <c r="H72" s="13">
        <f t="shared" si="5"/>
        <v>0.8563829787234043</v>
      </c>
      <c r="I72" s="23">
        <v>2783</v>
      </c>
      <c r="J72" s="23">
        <v>2575</v>
      </c>
      <c r="K72" s="22">
        <f t="shared" si="6"/>
        <v>-208</v>
      </c>
      <c r="L72" s="13">
        <f t="shared" si="7"/>
        <v>-7.4739489759252611E-2</v>
      </c>
      <c r="M72" s="17"/>
    </row>
    <row r="73" spans="1:13" x14ac:dyDescent="0.2">
      <c r="A73" s="15" t="s">
        <v>112</v>
      </c>
      <c r="B73" s="7" t="s">
        <v>38</v>
      </c>
      <c r="C73" s="22">
        <v>18360</v>
      </c>
      <c r="E73" s="19">
        <v>6008</v>
      </c>
      <c r="F73" s="19">
        <v>7237</v>
      </c>
      <c r="G73" s="22">
        <f t="shared" si="4"/>
        <v>1229</v>
      </c>
      <c r="H73" s="13">
        <f t="shared" si="5"/>
        <v>0.20456058588548601</v>
      </c>
      <c r="I73" s="20">
        <v>776</v>
      </c>
      <c r="J73" s="20">
        <v>983</v>
      </c>
      <c r="K73" s="22">
        <f t="shared" si="6"/>
        <v>207</v>
      </c>
      <c r="L73" s="13">
        <f t="shared" si="7"/>
        <v>0.26675257731958762</v>
      </c>
      <c r="M73" s="1" t="s">
        <v>108</v>
      </c>
    </row>
    <row r="74" spans="1:13" x14ac:dyDescent="0.2">
      <c r="A74" s="17" t="s">
        <v>200</v>
      </c>
      <c r="C74" s="22">
        <v>166223</v>
      </c>
      <c r="E74" s="19">
        <v>24976</v>
      </c>
      <c r="F74" s="19">
        <v>32697</v>
      </c>
      <c r="G74" s="22">
        <f t="shared" si="4"/>
        <v>7721</v>
      </c>
      <c r="H74" s="13">
        <f t="shared" si="5"/>
        <v>0.30913677130044842</v>
      </c>
      <c r="I74" s="20">
        <v>10225</v>
      </c>
      <c r="J74" s="20">
        <v>11367</v>
      </c>
      <c r="K74" s="22">
        <f t="shared" si="6"/>
        <v>1142</v>
      </c>
      <c r="L74" s="13">
        <f t="shared" si="7"/>
        <v>0.11168704156479217</v>
      </c>
    </row>
    <row r="75" spans="1:13" x14ac:dyDescent="0.2">
      <c r="A75" s="17" t="s">
        <v>201</v>
      </c>
      <c r="C75" s="22">
        <v>1932</v>
      </c>
      <c r="E75" s="19">
        <v>741</v>
      </c>
      <c r="F75" s="19">
        <v>893</v>
      </c>
      <c r="G75" s="22">
        <f t="shared" si="4"/>
        <v>152</v>
      </c>
      <c r="H75" s="13">
        <f t="shared" si="5"/>
        <v>0.20512820512820512</v>
      </c>
      <c r="I75" s="20">
        <v>302</v>
      </c>
      <c r="J75" s="20">
        <v>168</v>
      </c>
      <c r="K75" s="22">
        <f t="shared" si="6"/>
        <v>-134</v>
      </c>
      <c r="L75" s="13">
        <f t="shared" si="7"/>
        <v>-0.44370860927152317</v>
      </c>
    </row>
    <row r="76" spans="1:13" x14ac:dyDescent="0.2">
      <c r="A76" s="15" t="s">
        <v>46</v>
      </c>
      <c r="B76" s="7" t="s">
        <v>158</v>
      </c>
      <c r="C76" s="22">
        <v>839238</v>
      </c>
      <c r="E76" s="31">
        <v>54567</v>
      </c>
      <c r="F76" s="31">
        <v>84331</v>
      </c>
      <c r="G76" s="22">
        <f t="shared" si="4"/>
        <v>29764</v>
      </c>
      <c r="H76" s="13">
        <f t="shared" si="5"/>
        <v>0.54545787747173202</v>
      </c>
      <c r="I76" s="23">
        <v>145509</v>
      </c>
      <c r="J76" s="23">
        <v>178126</v>
      </c>
      <c r="K76" s="22">
        <f t="shared" si="6"/>
        <v>32617</v>
      </c>
      <c r="L76" s="13">
        <f t="shared" si="7"/>
        <v>0.22415795586527293</v>
      </c>
    </row>
    <row r="77" spans="1:13" x14ac:dyDescent="0.2">
      <c r="A77" s="15" t="s">
        <v>29</v>
      </c>
      <c r="B77" s="5">
        <v>86424</v>
      </c>
      <c r="C77" s="22">
        <v>184826</v>
      </c>
      <c r="D77" s="6">
        <f>B77/C77</f>
        <v>0.46759655026890157</v>
      </c>
      <c r="E77" s="19">
        <v>44807</v>
      </c>
      <c r="F77" s="19">
        <v>56717</v>
      </c>
      <c r="G77" s="22">
        <f t="shared" si="4"/>
        <v>11910</v>
      </c>
      <c r="H77" s="13">
        <f t="shared" si="5"/>
        <v>0.26580668199165308</v>
      </c>
      <c r="I77" s="20">
        <v>16197</v>
      </c>
      <c r="J77" s="20">
        <v>27565</v>
      </c>
      <c r="K77" s="22">
        <f t="shared" si="6"/>
        <v>11368</v>
      </c>
      <c r="L77" s="13">
        <f t="shared" si="7"/>
        <v>0.70185836883373465</v>
      </c>
      <c r="M77" s="1" t="s">
        <v>30</v>
      </c>
    </row>
    <row r="78" spans="1:13" x14ac:dyDescent="0.2">
      <c r="A78" s="17" t="s">
        <v>202</v>
      </c>
      <c r="C78" s="22">
        <v>42698</v>
      </c>
      <c r="E78" s="19">
        <v>11205</v>
      </c>
      <c r="F78" s="19">
        <v>13684</v>
      </c>
      <c r="G78" s="22">
        <f t="shared" si="4"/>
        <v>2479</v>
      </c>
      <c r="H78" s="13">
        <f t="shared" si="5"/>
        <v>0.22124051762605978</v>
      </c>
      <c r="I78" s="20">
        <v>2159</v>
      </c>
      <c r="J78" s="20">
        <v>2916</v>
      </c>
      <c r="K78" s="22">
        <f t="shared" si="6"/>
        <v>757</v>
      </c>
      <c r="L78" s="13">
        <f t="shared" si="7"/>
        <v>0.35062528948587307</v>
      </c>
    </row>
    <row r="79" spans="1:13" x14ac:dyDescent="0.2">
      <c r="A79" s="17" t="s">
        <v>203</v>
      </c>
      <c r="C79" s="22">
        <v>17297</v>
      </c>
      <c r="E79" s="19">
        <v>3438</v>
      </c>
      <c r="F79" s="19">
        <v>4177</v>
      </c>
      <c r="G79" s="22">
        <f t="shared" si="4"/>
        <v>739</v>
      </c>
      <c r="H79" s="13">
        <f t="shared" si="5"/>
        <v>0.21495055264688773</v>
      </c>
      <c r="I79" s="20">
        <v>1682</v>
      </c>
      <c r="J79" s="20">
        <v>1899</v>
      </c>
      <c r="K79" s="22">
        <f t="shared" si="6"/>
        <v>217</v>
      </c>
      <c r="L79" s="13">
        <f t="shared" si="7"/>
        <v>0.12901307966706302</v>
      </c>
    </row>
    <row r="80" spans="1:13" x14ac:dyDescent="0.2">
      <c r="A80" s="17" t="s">
        <v>204</v>
      </c>
      <c r="C80" s="22">
        <v>35514</v>
      </c>
      <c r="E80" s="19">
        <v>9536</v>
      </c>
      <c r="F80" s="19">
        <v>12171</v>
      </c>
      <c r="G80" s="22">
        <f t="shared" si="4"/>
        <v>2635</v>
      </c>
      <c r="H80" s="13">
        <f t="shared" si="5"/>
        <v>0.27632130872483224</v>
      </c>
      <c r="I80" s="20">
        <v>2123</v>
      </c>
      <c r="J80" s="20">
        <v>2655</v>
      </c>
      <c r="K80" s="22">
        <f t="shared" si="6"/>
        <v>532</v>
      </c>
      <c r="L80" s="13">
        <f t="shared" si="7"/>
        <v>0.25058878944889307</v>
      </c>
    </row>
    <row r="81" spans="1:13" x14ac:dyDescent="0.2">
      <c r="A81" s="15" t="s">
        <v>91</v>
      </c>
      <c r="B81" s="7" t="s">
        <v>38</v>
      </c>
      <c r="C81" s="22">
        <v>25346</v>
      </c>
      <c r="E81" s="19">
        <v>8648</v>
      </c>
      <c r="F81" s="19">
        <v>10171</v>
      </c>
      <c r="G81" s="22">
        <f t="shared" si="4"/>
        <v>1523</v>
      </c>
      <c r="H81" s="13">
        <f t="shared" si="5"/>
        <v>0.17611008325624422</v>
      </c>
      <c r="I81" s="20">
        <v>2127</v>
      </c>
      <c r="J81" s="20">
        <v>2661</v>
      </c>
      <c r="K81" s="22">
        <f t="shared" si="6"/>
        <v>534</v>
      </c>
      <c r="L81" s="13">
        <f t="shared" si="7"/>
        <v>0.25105782792665726</v>
      </c>
      <c r="M81" s="1" t="s">
        <v>83</v>
      </c>
    </row>
    <row r="82" spans="1:13" x14ac:dyDescent="0.2">
      <c r="A82" s="17" t="s">
        <v>205</v>
      </c>
      <c r="C82" s="22">
        <v>3830</v>
      </c>
      <c r="E82" s="19">
        <v>1265</v>
      </c>
      <c r="F82" s="19">
        <v>1448</v>
      </c>
      <c r="G82" s="22">
        <f t="shared" si="4"/>
        <v>183</v>
      </c>
      <c r="H82" s="13">
        <f t="shared" si="5"/>
        <v>0.14466403162055336</v>
      </c>
      <c r="I82" s="20">
        <v>403</v>
      </c>
      <c r="J82" s="20">
        <v>352</v>
      </c>
      <c r="K82" s="22">
        <f t="shared" si="6"/>
        <v>-51</v>
      </c>
      <c r="L82" s="13">
        <f t="shared" si="7"/>
        <v>-0.12655086848635236</v>
      </c>
    </row>
    <row r="83" spans="1:13" x14ac:dyDescent="0.2">
      <c r="A83" s="15" t="s">
        <v>144</v>
      </c>
      <c r="B83" s="7" t="s">
        <v>158</v>
      </c>
      <c r="C83" s="22">
        <v>5712</v>
      </c>
      <c r="E83" s="19">
        <v>1473</v>
      </c>
      <c r="F83" s="19">
        <v>1584</v>
      </c>
      <c r="G83" s="22">
        <f t="shared" si="4"/>
        <v>111</v>
      </c>
      <c r="H83" s="13">
        <f t="shared" si="5"/>
        <v>7.5356415478615074E-2</v>
      </c>
      <c r="I83" s="20">
        <v>435</v>
      </c>
      <c r="J83" s="20">
        <v>438</v>
      </c>
      <c r="K83" s="22">
        <f t="shared" si="6"/>
        <v>3</v>
      </c>
      <c r="L83" s="13">
        <f t="shared" si="7"/>
        <v>6.8965517241379309E-3</v>
      </c>
    </row>
    <row r="84" spans="1:13" x14ac:dyDescent="0.2">
      <c r="A84" s="17" t="s">
        <v>206</v>
      </c>
      <c r="C84" s="22">
        <v>1155</v>
      </c>
      <c r="E84" s="19">
        <v>383</v>
      </c>
      <c r="F84" s="19">
        <v>445</v>
      </c>
      <c r="G84" s="22">
        <f t="shared" si="4"/>
        <v>62</v>
      </c>
      <c r="H84" s="13">
        <f t="shared" si="5"/>
        <v>0.16187989556135771</v>
      </c>
      <c r="I84" s="20">
        <v>113</v>
      </c>
      <c r="J84" s="20">
        <v>99</v>
      </c>
      <c r="K84" s="22">
        <f t="shared" si="6"/>
        <v>-14</v>
      </c>
      <c r="L84" s="13">
        <f t="shared" si="7"/>
        <v>-0.12389380530973451</v>
      </c>
    </row>
    <row r="85" spans="1:13" x14ac:dyDescent="0.2">
      <c r="A85" s="15" t="s">
        <v>4</v>
      </c>
      <c r="B85" s="7" t="s">
        <v>158</v>
      </c>
      <c r="C85" s="22">
        <v>811688</v>
      </c>
      <c r="E85" s="31">
        <v>117212</v>
      </c>
      <c r="F85" s="31">
        <v>157718</v>
      </c>
      <c r="G85" s="22">
        <f t="shared" si="4"/>
        <v>40506</v>
      </c>
      <c r="H85" s="13">
        <f t="shared" si="5"/>
        <v>0.3455789509606525</v>
      </c>
      <c r="I85" s="23">
        <v>134475</v>
      </c>
      <c r="J85" s="23">
        <v>195552</v>
      </c>
      <c r="K85" s="22">
        <f t="shared" si="6"/>
        <v>61077</v>
      </c>
      <c r="L85" s="13">
        <f t="shared" si="7"/>
        <v>0.45418851087562745</v>
      </c>
    </row>
    <row r="86" spans="1:13" x14ac:dyDescent="0.2">
      <c r="A86" s="15" t="s">
        <v>127</v>
      </c>
      <c r="B86" s="7" t="s">
        <v>158</v>
      </c>
      <c r="C86" s="22">
        <v>10725</v>
      </c>
      <c r="E86" s="19">
        <v>3583</v>
      </c>
      <c r="F86" s="19">
        <v>4161</v>
      </c>
      <c r="G86" s="22">
        <f t="shared" si="4"/>
        <v>578</v>
      </c>
      <c r="H86" s="13">
        <f t="shared" si="5"/>
        <v>0.16131733184482278</v>
      </c>
      <c r="I86" s="20">
        <v>665</v>
      </c>
      <c r="J86" s="20">
        <v>804</v>
      </c>
      <c r="K86" s="22">
        <f t="shared" si="6"/>
        <v>139</v>
      </c>
      <c r="L86" s="13">
        <f t="shared" si="7"/>
        <v>0.20902255639097744</v>
      </c>
    </row>
    <row r="87" spans="1:13" x14ac:dyDescent="0.2">
      <c r="A87" s="15" t="s">
        <v>107</v>
      </c>
      <c r="B87" s="7" t="s">
        <v>158</v>
      </c>
      <c r="C87" s="22">
        <v>19717</v>
      </c>
      <c r="E87" s="19">
        <v>5995</v>
      </c>
      <c r="F87" s="19">
        <v>6991</v>
      </c>
      <c r="G87" s="22">
        <f t="shared" si="4"/>
        <v>996</v>
      </c>
      <c r="H87" s="13">
        <f t="shared" si="5"/>
        <v>0.16613844870725605</v>
      </c>
      <c r="I87" s="20">
        <v>1461</v>
      </c>
      <c r="J87" s="20">
        <v>1635</v>
      </c>
      <c r="K87" s="22">
        <f t="shared" si="6"/>
        <v>174</v>
      </c>
      <c r="L87" s="13">
        <f t="shared" si="7"/>
        <v>0.11909650924024641</v>
      </c>
    </row>
    <row r="88" spans="1:13" x14ac:dyDescent="0.2">
      <c r="A88" s="17" t="s">
        <v>207</v>
      </c>
      <c r="C88" s="22">
        <v>20306</v>
      </c>
      <c r="E88" s="31">
        <v>1232</v>
      </c>
      <c r="F88" s="19">
        <v>2823</v>
      </c>
      <c r="G88" s="22">
        <f t="shared" si="4"/>
        <v>1591</v>
      </c>
      <c r="H88" s="13">
        <f t="shared" si="5"/>
        <v>1.2913961038961039</v>
      </c>
      <c r="I88" s="23">
        <v>1401</v>
      </c>
      <c r="J88" s="20">
        <v>2422</v>
      </c>
      <c r="K88" s="22">
        <f t="shared" si="6"/>
        <v>1021</v>
      </c>
      <c r="L88" s="13">
        <f t="shared" si="7"/>
        <v>0.72876516773733047</v>
      </c>
    </row>
    <row r="89" spans="1:13" x14ac:dyDescent="0.2">
      <c r="A89" s="17" t="s">
        <v>208</v>
      </c>
      <c r="C89" s="22">
        <v>21492</v>
      </c>
      <c r="E89" s="19">
        <v>3907</v>
      </c>
      <c r="F89" s="19">
        <v>5355</v>
      </c>
      <c r="G89" s="22">
        <f t="shared" si="4"/>
        <v>1448</v>
      </c>
      <c r="H89" s="13">
        <f t="shared" si="5"/>
        <v>0.37061684156641928</v>
      </c>
      <c r="I89" s="20">
        <v>597</v>
      </c>
      <c r="J89" s="20">
        <v>576</v>
      </c>
      <c r="K89" s="22">
        <f t="shared" si="6"/>
        <v>-21</v>
      </c>
      <c r="L89" s="13">
        <f t="shared" si="7"/>
        <v>-3.5175879396984924E-2</v>
      </c>
    </row>
    <row r="90" spans="1:13" x14ac:dyDescent="0.2">
      <c r="A90" s="17" t="s">
        <v>209</v>
      </c>
      <c r="C90" s="22">
        <v>342139</v>
      </c>
      <c r="E90" s="19">
        <v>73566</v>
      </c>
      <c r="F90" s="19">
        <v>93911</v>
      </c>
      <c r="G90" s="22">
        <f t="shared" si="4"/>
        <v>20345</v>
      </c>
      <c r="H90" s="13">
        <f t="shared" si="5"/>
        <v>0.27655438653725906</v>
      </c>
      <c r="I90" s="20">
        <v>45503</v>
      </c>
      <c r="J90" s="20">
        <v>58842</v>
      </c>
      <c r="K90" s="22">
        <f t="shared" si="6"/>
        <v>13339</v>
      </c>
      <c r="L90" s="13">
        <f t="shared" si="7"/>
        <v>0.29314550688965563</v>
      </c>
    </row>
    <row r="91" spans="1:13" x14ac:dyDescent="0.2">
      <c r="A91" s="15" t="s">
        <v>142</v>
      </c>
      <c r="B91" s="7" t="s">
        <v>158</v>
      </c>
      <c r="C91" s="22">
        <v>6229</v>
      </c>
      <c r="E91" s="19">
        <v>1223</v>
      </c>
      <c r="F91" s="19">
        <v>1413</v>
      </c>
      <c r="G91" s="22">
        <f t="shared" si="4"/>
        <v>190</v>
      </c>
      <c r="H91" s="13">
        <f t="shared" si="5"/>
        <v>0.1553556827473426</v>
      </c>
      <c r="I91" s="20">
        <v>224</v>
      </c>
      <c r="J91" s="20">
        <v>231</v>
      </c>
      <c r="K91" s="22">
        <f t="shared" si="6"/>
        <v>7</v>
      </c>
      <c r="L91" s="13">
        <f t="shared" si="7"/>
        <v>3.125E-2</v>
      </c>
    </row>
    <row r="92" spans="1:13" x14ac:dyDescent="0.2">
      <c r="A92" s="15" t="s">
        <v>139</v>
      </c>
      <c r="B92" s="7" t="s">
        <v>158</v>
      </c>
      <c r="C92" s="22">
        <v>7658</v>
      </c>
      <c r="E92" s="19">
        <v>10445</v>
      </c>
      <c r="F92" s="19">
        <v>12514</v>
      </c>
      <c r="G92" s="22">
        <f t="shared" si="4"/>
        <v>2069</v>
      </c>
      <c r="H92" s="13">
        <f t="shared" si="5"/>
        <v>0.19808520823360459</v>
      </c>
      <c r="I92" s="20">
        <v>2286</v>
      </c>
      <c r="J92" s="20">
        <v>3176</v>
      </c>
      <c r="K92" s="22">
        <f t="shared" si="6"/>
        <v>890</v>
      </c>
      <c r="L92" s="13">
        <f t="shared" si="7"/>
        <v>0.38932633420822399</v>
      </c>
    </row>
    <row r="93" spans="1:13" x14ac:dyDescent="0.2">
      <c r="A93" s="17" t="s">
        <v>210</v>
      </c>
      <c r="C93" s="22">
        <v>1226</v>
      </c>
      <c r="E93" s="19">
        <v>553</v>
      </c>
      <c r="F93" s="19">
        <v>611</v>
      </c>
      <c r="G93" s="22">
        <f t="shared" si="4"/>
        <v>58</v>
      </c>
      <c r="H93" s="13">
        <f t="shared" si="5"/>
        <v>0.10488245931283906</v>
      </c>
      <c r="I93" s="20">
        <v>34</v>
      </c>
      <c r="J93" s="20">
        <v>39</v>
      </c>
      <c r="K93" s="22">
        <f t="shared" si="6"/>
        <v>5</v>
      </c>
      <c r="L93" s="13">
        <f t="shared" si="7"/>
        <v>0.14705882352941177</v>
      </c>
    </row>
    <row r="94" spans="1:13" x14ac:dyDescent="0.2">
      <c r="A94" s="15" t="s">
        <v>90</v>
      </c>
      <c r="B94" s="7" t="s">
        <v>158</v>
      </c>
      <c r="C94" s="22">
        <v>26988</v>
      </c>
      <c r="E94" s="19">
        <v>2618</v>
      </c>
      <c r="F94" s="19">
        <v>3085</v>
      </c>
      <c r="G94" s="22">
        <f t="shared" si="4"/>
        <v>467</v>
      </c>
      <c r="H94" s="13">
        <f t="shared" si="5"/>
        <v>0.17838044308632545</v>
      </c>
      <c r="I94" s="20">
        <v>973</v>
      </c>
      <c r="J94" s="20">
        <v>877</v>
      </c>
      <c r="K94" s="22">
        <f t="shared" si="6"/>
        <v>-96</v>
      </c>
      <c r="L94" s="13">
        <f t="shared" si="7"/>
        <v>-9.8663926002055494E-2</v>
      </c>
    </row>
    <row r="95" spans="1:13" x14ac:dyDescent="0.2">
      <c r="A95" s="17" t="s">
        <v>211</v>
      </c>
      <c r="C95" s="22">
        <v>20837</v>
      </c>
      <c r="E95" s="19">
        <v>4580</v>
      </c>
      <c r="F95" s="19">
        <v>5627</v>
      </c>
      <c r="G95" s="22">
        <f t="shared" si="4"/>
        <v>1047</v>
      </c>
      <c r="H95" s="13">
        <f t="shared" si="5"/>
        <v>0.22860262008733626</v>
      </c>
      <c r="I95" s="20">
        <v>1567</v>
      </c>
      <c r="J95" s="20">
        <v>1948</v>
      </c>
      <c r="K95" s="22">
        <f t="shared" si="6"/>
        <v>381</v>
      </c>
      <c r="L95" s="13">
        <f t="shared" si="7"/>
        <v>0.24313975749840461</v>
      </c>
    </row>
    <row r="96" spans="1:13" x14ac:dyDescent="0.2">
      <c r="A96" s="15" t="s">
        <v>95</v>
      </c>
      <c r="B96" s="7" t="s">
        <v>158</v>
      </c>
      <c r="C96" s="22">
        <v>21886</v>
      </c>
      <c r="E96" s="19">
        <v>6495</v>
      </c>
      <c r="F96" s="19">
        <v>6840</v>
      </c>
      <c r="G96" s="22">
        <f t="shared" si="4"/>
        <v>345</v>
      </c>
      <c r="H96" s="13">
        <f t="shared" si="5"/>
        <v>5.3117782909930716E-2</v>
      </c>
      <c r="I96" s="20">
        <v>699</v>
      </c>
      <c r="J96" s="20">
        <v>829</v>
      </c>
      <c r="K96" s="22">
        <f t="shared" si="6"/>
        <v>130</v>
      </c>
      <c r="L96" s="13">
        <f t="shared" si="7"/>
        <v>0.1859799713876967</v>
      </c>
    </row>
    <row r="97" spans="1:13" x14ac:dyDescent="0.2">
      <c r="A97" s="15" t="s">
        <v>54</v>
      </c>
      <c r="B97" s="7" t="s">
        <v>158</v>
      </c>
      <c r="C97" s="22">
        <v>136212</v>
      </c>
      <c r="E97" s="19">
        <v>35274</v>
      </c>
      <c r="F97" s="19">
        <v>44163</v>
      </c>
      <c r="G97" s="22">
        <f t="shared" si="4"/>
        <v>8889</v>
      </c>
      <c r="H97" s="13">
        <f t="shared" si="5"/>
        <v>0.25199863922435789</v>
      </c>
      <c r="I97" s="20">
        <v>10276</v>
      </c>
      <c r="J97" s="20">
        <v>14506</v>
      </c>
      <c r="K97" s="22">
        <f t="shared" si="6"/>
        <v>4230</v>
      </c>
      <c r="L97" s="13">
        <f t="shared" si="7"/>
        <v>0.41163876994939663</v>
      </c>
    </row>
    <row r="98" spans="1:13" x14ac:dyDescent="0.2">
      <c r="A98" s="17" t="s">
        <v>212</v>
      </c>
      <c r="C98" s="22">
        <v>123945</v>
      </c>
      <c r="E98" s="19">
        <v>28693</v>
      </c>
      <c r="F98" s="19">
        <v>32493</v>
      </c>
      <c r="G98" s="22">
        <f t="shared" si="4"/>
        <v>3800</v>
      </c>
      <c r="H98" s="13">
        <f t="shared" si="5"/>
        <v>0.13243648276583139</v>
      </c>
      <c r="I98" s="20">
        <v>11623</v>
      </c>
      <c r="J98" s="20">
        <v>14796</v>
      </c>
      <c r="K98" s="22">
        <f t="shared" si="6"/>
        <v>3173</v>
      </c>
      <c r="L98" s="13">
        <f t="shared" si="7"/>
        <v>0.2729932031317216</v>
      </c>
    </row>
    <row r="99" spans="1:13" x14ac:dyDescent="0.2">
      <c r="A99" s="15" t="s">
        <v>89</v>
      </c>
      <c r="B99" s="7" t="s">
        <v>38</v>
      </c>
      <c r="C99" s="22">
        <v>28880</v>
      </c>
      <c r="E99" s="19">
        <v>7065</v>
      </c>
      <c r="F99" s="19">
        <v>9432</v>
      </c>
      <c r="G99" s="22">
        <f t="shared" si="4"/>
        <v>2367</v>
      </c>
      <c r="H99" s="13">
        <f t="shared" si="5"/>
        <v>0.33503184713375794</v>
      </c>
      <c r="I99" s="20">
        <v>2194</v>
      </c>
      <c r="J99" s="20">
        <v>2833</v>
      </c>
      <c r="K99" s="22">
        <f t="shared" si="6"/>
        <v>639</v>
      </c>
      <c r="L99" s="13">
        <f t="shared" si="7"/>
        <v>0.29124886052871468</v>
      </c>
      <c r="M99" s="1" t="s">
        <v>82</v>
      </c>
    </row>
    <row r="100" spans="1:13" x14ac:dyDescent="0.2">
      <c r="A100" s="17" t="s">
        <v>213</v>
      </c>
      <c r="C100" s="22">
        <v>166847</v>
      </c>
      <c r="E100" s="19">
        <v>36945</v>
      </c>
      <c r="F100" s="19">
        <v>47553</v>
      </c>
      <c r="G100" s="22">
        <f t="shared" si="4"/>
        <v>10608</v>
      </c>
      <c r="H100" s="13">
        <f t="shared" si="5"/>
        <v>0.28712951684937066</v>
      </c>
      <c r="I100" s="20">
        <v>18308</v>
      </c>
      <c r="J100" s="20">
        <v>28805</v>
      </c>
      <c r="K100" s="22">
        <f t="shared" si="6"/>
        <v>10497</v>
      </c>
      <c r="L100" s="13">
        <f t="shared" si="7"/>
        <v>0.57335590998470609</v>
      </c>
    </row>
    <row r="101" spans="1:13" x14ac:dyDescent="0.2">
      <c r="A101" s="17" t="s">
        <v>214</v>
      </c>
      <c r="C101" s="22">
        <v>33406</v>
      </c>
      <c r="E101" s="19">
        <v>6347</v>
      </c>
      <c r="F101" s="19">
        <v>7177</v>
      </c>
      <c r="G101" s="22">
        <f t="shared" si="4"/>
        <v>830</v>
      </c>
      <c r="H101" s="13">
        <f t="shared" si="5"/>
        <v>0.13077044272884827</v>
      </c>
      <c r="I101" s="20">
        <v>2090</v>
      </c>
      <c r="J101" s="20">
        <v>2279</v>
      </c>
      <c r="K101" s="22">
        <f t="shared" si="6"/>
        <v>189</v>
      </c>
      <c r="L101" s="13">
        <f t="shared" si="7"/>
        <v>9.0430622009569375E-2</v>
      </c>
    </row>
    <row r="102" spans="1:13" x14ac:dyDescent="0.2">
      <c r="A102" s="17" t="s">
        <v>215</v>
      </c>
      <c r="C102" s="22">
        <v>2964</v>
      </c>
      <c r="E102" s="19">
        <v>891</v>
      </c>
      <c r="F102" s="19">
        <v>995</v>
      </c>
      <c r="G102" s="22">
        <f t="shared" ref="G102:G165" si="8">F102-E102</f>
        <v>104</v>
      </c>
      <c r="H102" s="13">
        <f t="shared" ref="H102:H165" si="9">G102/E102</f>
        <v>0.11672278338945005</v>
      </c>
      <c r="I102" s="20">
        <v>164</v>
      </c>
      <c r="J102" s="20">
        <v>168</v>
      </c>
      <c r="K102" s="22">
        <f t="shared" ref="K102:K165" si="10">J102-I102</f>
        <v>4</v>
      </c>
      <c r="L102" s="13">
        <f t="shared" ref="L102:L165" si="11">K102/I102</f>
        <v>2.4390243902439025E-2</v>
      </c>
    </row>
    <row r="103" spans="1:13" x14ac:dyDescent="0.2">
      <c r="A103" s="17" t="s">
        <v>216</v>
      </c>
      <c r="C103" s="22">
        <v>8461</v>
      </c>
      <c r="E103" s="19">
        <v>3056</v>
      </c>
      <c r="F103" s="19">
        <v>3616</v>
      </c>
      <c r="G103" s="22">
        <f t="shared" si="8"/>
        <v>560</v>
      </c>
      <c r="H103" s="13">
        <f t="shared" si="9"/>
        <v>0.18324607329842932</v>
      </c>
      <c r="I103" s="20">
        <v>479</v>
      </c>
      <c r="J103" s="20">
        <v>641</v>
      </c>
      <c r="K103" s="22">
        <f t="shared" si="10"/>
        <v>162</v>
      </c>
      <c r="L103" s="13">
        <f t="shared" si="11"/>
        <v>0.33820459290187893</v>
      </c>
    </row>
    <row r="104" spans="1:13" x14ac:dyDescent="0.2">
      <c r="A104" s="17" t="s">
        <v>217</v>
      </c>
      <c r="C104" s="22">
        <v>5613</v>
      </c>
      <c r="E104" s="19">
        <v>1730</v>
      </c>
      <c r="F104" s="19">
        <v>1849</v>
      </c>
      <c r="G104" s="22">
        <f t="shared" si="8"/>
        <v>119</v>
      </c>
      <c r="H104" s="13">
        <f t="shared" si="9"/>
        <v>6.8786127167630051E-2</v>
      </c>
      <c r="I104" s="20">
        <v>171</v>
      </c>
      <c r="J104" s="20">
        <v>166</v>
      </c>
      <c r="K104" s="22">
        <f t="shared" si="10"/>
        <v>-5</v>
      </c>
      <c r="L104" s="13">
        <f t="shared" si="11"/>
        <v>-2.9239766081871343E-2</v>
      </c>
    </row>
    <row r="105" spans="1:13" x14ac:dyDescent="0.2">
      <c r="A105" s="17" t="s">
        <v>218</v>
      </c>
      <c r="C105" s="22">
        <v>3933</v>
      </c>
      <c r="E105" s="19">
        <v>1207</v>
      </c>
      <c r="F105" s="19">
        <v>1330</v>
      </c>
      <c r="G105" s="22">
        <f t="shared" si="8"/>
        <v>123</v>
      </c>
      <c r="H105" s="13">
        <f t="shared" si="9"/>
        <v>0.10190555095277548</v>
      </c>
      <c r="I105" s="20">
        <v>249</v>
      </c>
      <c r="J105" s="20">
        <v>241</v>
      </c>
      <c r="K105" s="22">
        <f t="shared" si="10"/>
        <v>-8</v>
      </c>
      <c r="L105" s="13">
        <f t="shared" si="11"/>
        <v>-3.2128514056224897E-2</v>
      </c>
    </row>
    <row r="106" spans="1:13" x14ac:dyDescent="0.2">
      <c r="A106" s="17" t="s">
        <v>219</v>
      </c>
      <c r="C106" s="22">
        <v>57602</v>
      </c>
      <c r="E106" s="19">
        <v>19600</v>
      </c>
      <c r="F106" s="19">
        <v>23858</v>
      </c>
      <c r="G106" s="22">
        <f t="shared" si="8"/>
        <v>4258</v>
      </c>
      <c r="H106" s="13">
        <f t="shared" si="9"/>
        <v>0.21724489795918367</v>
      </c>
      <c r="I106" s="20">
        <v>2779</v>
      </c>
      <c r="J106" s="20">
        <v>3474</v>
      </c>
      <c r="K106" s="22">
        <f t="shared" si="10"/>
        <v>695</v>
      </c>
      <c r="L106" s="13">
        <f t="shared" si="11"/>
        <v>0.25008996041741632</v>
      </c>
    </row>
    <row r="107" spans="1:13" x14ac:dyDescent="0.2">
      <c r="A107" s="15" t="s">
        <v>5</v>
      </c>
      <c r="B107" s="5">
        <v>9600000</v>
      </c>
      <c r="C107" s="22">
        <v>4713325</v>
      </c>
      <c r="D107" s="6">
        <f>B107/C107</f>
        <v>2.036778707175932</v>
      </c>
      <c r="E107" s="31">
        <v>544960</v>
      </c>
      <c r="F107" s="31">
        <v>700630</v>
      </c>
      <c r="G107" s="22">
        <f t="shared" si="8"/>
        <v>155670</v>
      </c>
      <c r="H107" s="13">
        <f t="shared" si="9"/>
        <v>0.28565399295361127</v>
      </c>
      <c r="I107" s="23">
        <v>706471</v>
      </c>
      <c r="J107" s="23">
        <v>918193</v>
      </c>
      <c r="K107" s="22">
        <f t="shared" si="10"/>
        <v>211722</v>
      </c>
      <c r="L107" s="13">
        <f t="shared" si="11"/>
        <v>0.29968958386119177</v>
      </c>
      <c r="M107" s="1" t="s">
        <v>31</v>
      </c>
    </row>
    <row r="108" spans="1:13" x14ac:dyDescent="0.2">
      <c r="A108" s="17" t="s">
        <v>220</v>
      </c>
      <c r="C108" s="22">
        <v>5576</v>
      </c>
      <c r="E108" s="19">
        <v>1727</v>
      </c>
      <c r="F108" s="19">
        <v>1868</v>
      </c>
      <c r="G108" s="22">
        <f t="shared" si="8"/>
        <v>141</v>
      </c>
      <c r="H108" s="13">
        <f t="shared" si="9"/>
        <v>8.1644470179502021E-2</v>
      </c>
      <c r="I108" s="20">
        <v>172</v>
      </c>
      <c r="J108" s="20">
        <v>195</v>
      </c>
      <c r="K108" s="22">
        <f t="shared" si="10"/>
        <v>23</v>
      </c>
      <c r="L108" s="13">
        <f t="shared" si="11"/>
        <v>0.13372093023255813</v>
      </c>
    </row>
    <row r="109" spans="1:13" x14ac:dyDescent="0.2">
      <c r="A109" s="17" t="s">
        <v>221</v>
      </c>
      <c r="C109" s="22">
        <v>5658</v>
      </c>
      <c r="E109" s="19">
        <v>1403</v>
      </c>
      <c r="F109" s="19">
        <v>1840</v>
      </c>
      <c r="G109" s="22">
        <f t="shared" si="8"/>
        <v>437</v>
      </c>
      <c r="H109" s="13">
        <f t="shared" si="9"/>
        <v>0.31147540983606559</v>
      </c>
      <c r="I109" s="20">
        <v>314</v>
      </c>
      <c r="J109" s="20">
        <v>353</v>
      </c>
      <c r="K109" s="22">
        <f t="shared" si="10"/>
        <v>39</v>
      </c>
      <c r="L109" s="13">
        <f t="shared" si="11"/>
        <v>0.12420382165605096</v>
      </c>
    </row>
    <row r="110" spans="1:13" x14ac:dyDescent="0.2">
      <c r="A110" s="15" t="s">
        <v>50</v>
      </c>
      <c r="B110" s="5">
        <v>289075</v>
      </c>
      <c r="C110" s="22">
        <v>230191</v>
      </c>
      <c r="D110" s="6">
        <f>B110/C110</f>
        <v>1.2558049619663672</v>
      </c>
      <c r="E110" s="19">
        <v>33730</v>
      </c>
      <c r="F110" s="31">
        <v>47680</v>
      </c>
      <c r="G110" s="22">
        <f t="shared" si="8"/>
        <v>13950</v>
      </c>
      <c r="H110" s="13">
        <f t="shared" si="9"/>
        <v>0.41357841683960866</v>
      </c>
      <c r="I110" s="20">
        <v>33117</v>
      </c>
      <c r="J110" s="23">
        <v>59524</v>
      </c>
      <c r="K110" s="22">
        <f t="shared" si="10"/>
        <v>26407</v>
      </c>
      <c r="L110" s="13">
        <f t="shared" si="11"/>
        <v>0.79738502883715312</v>
      </c>
      <c r="M110" s="1" t="s">
        <v>23</v>
      </c>
    </row>
    <row r="111" spans="1:13" x14ac:dyDescent="0.2">
      <c r="A111" s="17" t="s">
        <v>222</v>
      </c>
      <c r="C111" s="22">
        <v>1244</v>
      </c>
      <c r="E111" s="19">
        <v>1460</v>
      </c>
      <c r="F111" s="19">
        <v>1486</v>
      </c>
      <c r="G111" s="22">
        <f t="shared" si="8"/>
        <v>26</v>
      </c>
      <c r="H111" s="13">
        <f t="shared" si="9"/>
        <v>1.7808219178082191E-2</v>
      </c>
      <c r="I111" s="20">
        <v>181</v>
      </c>
      <c r="J111" s="20">
        <v>206</v>
      </c>
      <c r="K111" s="22">
        <f t="shared" si="10"/>
        <v>25</v>
      </c>
      <c r="L111" s="13">
        <f t="shared" si="11"/>
        <v>0.13812154696132597</v>
      </c>
    </row>
    <row r="112" spans="1:13" x14ac:dyDescent="0.2">
      <c r="A112" s="15" t="s">
        <v>6</v>
      </c>
      <c r="B112" s="7" t="s">
        <v>158</v>
      </c>
      <c r="C112" s="22">
        <v>82737</v>
      </c>
      <c r="E112" s="19">
        <v>23574</v>
      </c>
      <c r="F112" s="19">
        <v>28911</v>
      </c>
      <c r="G112" s="22">
        <f t="shared" si="8"/>
        <v>5337</v>
      </c>
      <c r="H112" s="13">
        <f t="shared" si="9"/>
        <v>0.22639348434716214</v>
      </c>
      <c r="I112" s="20">
        <v>5649</v>
      </c>
      <c r="J112" s="20">
        <v>7060</v>
      </c>
      <c r="K112" s="22">
        <f t="shared" si="10"/>
        <v>1411</v>
      </c>
      <c r="L112" s="13">
        <f t="shared" si="11"/>
        <v>0.24977872189768099</v>
      </c>
    </row>
    <row r="113" spans="1:13" x14ac:dyDescent="0.2">
      <c r="A113" s="15" t="s">
        <v>42</v>
      </c>
      <c r="B113" s="7" t="s">
        <v>38</v>
      </c>
      <c r="C113" s="22">
        <v>868707</v>
      </c>
      <c r="E113" s="31">
        <v>48608</v>
      </c>
      <c r="F113" s="31">
        <v>90527</v>
      </c>
      <c r="G113" s="22">
        <f t="shared" si="8"/>
        <v>41919</v>
      </c>
      <c r="H113" s="13">
        <f t="shared" si="9"/>
        <v>0.86238890717577354</v>
      </c>
      <c r="I113" s="23">
        <v>118739</v>
      </c>
      <c r="J113" s="23">
        <v>128199</v>
      </c>
      <c r="K113" s="22">
        <f t="shared" si="10"/>
        <v>9460</v>
      </c>
      <c r="L113" s="13">
        <f t="shared" si="11"/>
        <v>7.967053790245833E-2</v>
      </c>
      <c r="M113" s="1" t="s">
        <v>43</v>
      </c>
    </row>
    <row r="114" spans="1:13" x14ac:dyDescent="0.2">
      <c r="A114" s="15" t="s">
        <v>78</v>
      </c>
      <c r="B114" s="7" t="s">
        <v>158</v>
      </c>
      <c r="C114" s="22">
        <v>37617</v>
      </c>
      <c r="E114" s="19">
        <v>10075</v>
      </c>
      <c r="F114" s="19">
        <v>11926</v>
      </c>
      <c r="G114" s="22">
        <f t="shared" si="8"/>
        <v>1851</v>
      </c>
      <c r="H114" s="13">
        <f t="shared" si="9"/>
        <v>0.18372208436724566</v>
      </c>
      <c r="I114" s="20">
        <v>2535</v>
      </c>
      <c r="J114" s="20">
        <v>2860</v>
      </c>
      <c r="K114" s="22">
        <f t="shared" si="10"/>
        <v>325</v>
      </c>
      <c r="L114" s="13">
        <f t="shared" si="11"/>
        <v>0.12820512820512819</v>
      </c>
    </row>
    <row r="115" spans="1:13" x14ac:dyDescent="0.2">
      <c r="A115" s="17" t="s">
        <v>223</v>
      </c>
      <c r="C115" s="22">
        <v>23021</v>
      </c>
      <c r="E115" s="19">
        <v>5793</v>
      </c>
      <c r="F115" s="19">
        <v>6536</v>
      </c>
      <c r="G115" s="22">
        <f t="shared" si="8"/>
        <v>743</v>
      </c>
      <c r="H115" s="13">
        <f t="shared" si="9"/>
        <v>0.12825824270671501</v>
      </c>
      <c r="I115" s="20">
        <v>1257</v>
      </c>
      <c r="J115" s="20">
        <v>1482</v>
      </c>
      <c r="K115" s="22">
        <f t="shared" si="10"/>
        <v>225</v>
      </c>
      <c r="L115" s="13">
        <f t="shared" si="11"/>
        <v>0.17899761336515513</v>
      </c>
    </row>
    <row r="116" spans="1:13" x14ac:dyDescent="0.2">
      <c r="A116" s="15" t="s">
        <v>44</v>
      </c>
      <c r="B116" s="5">
        <v>29368.5</v>
      </c>
      <c r="C116" s="22">
        <v>61643</v>
      </c>
      <c r="D116" s="6">
        <f>B116/C116</f>
        <v>0.476428791590286</v>
      </c>
      <c r="E116" s="19">
        <v>21367</v>
      </c>
      <c r="F116" s="19">
        <v>26496</v>
      </c>
      <c r="G116" s="22">
        <f t="shared" si="8"/>
        <v>5129</v>
      </c>
      <c r="H116" s="13">
        <f t="shared" si="9"/>
        <v>0.24004305705059203</v>
      </c>
      <c r="I116" s="20">
        <v>4001</v>
      </c>
      <c r="J116" s="20">
        <v>5648</v>
      </c>
      <c r="K116" s="22">
        <f t="shared" si="10"/>
        <v>1647</v>
      </c>
      <c r="L116" s="13">
        <f t="shared" si="11"/>
        <v>0.41164708822794299</v>
      </c>
      <c r="M116" s="1" t="s">
        <v>45</v>
      </c>
    </row>
    <row r="117" spans="1:13" x14ac:dyDescent="0.2">
      <c r="A117" s="15" t="s">
        <v>79</v>
      </c>
      <c r="B117" s="7" t="s">
        <v>158</v>
      </c>
      <c r="C117" s="22">
        <v>37084</v>
      </c>
      <c r="E117" s="19">
        <v>10704</v>
      </c>
      <c r="F117" s="19">
        <v>12719</v>
      </c>
      <c r="G117" s="22">
        <f t="shared" si="8"/>
        <v>2015</v>
      </c>
      <c r="H117" s="13">
        <f t="shared" si="9"/>
        <v>0.18824738415545592</v>
      </c>
      <c r="I117" s="20">
        <v>2508</v>
      </c>
      <c r="J117" s="20">
        <v>3046</v>
      </c>
      <c r="K117" s="22">
        <f t="shared" si="10"/>
        <v>538</v>
      </c>
      <c r="L117" s="13">
        <f t="shared" si="11"/>
        <v>0.21451355661881977</v>
      </c>
    </row>
    <row r="118" spans="1:13" x14ac:dyDescent="0.2">
      <c r="A118" s="15" t="s">
        <v>35</v>
      </c>
      <c r="B118" s="5">
        <v>18779</v>
      </c>
      <c r="C118" s="22">
        <v>23732</v>
      </c>
      <c r="D118" s="6">
        <f>B118/C118</f>
        <v>0.79129445474464855</v>
      </c>
      <c r="E118" s="19">
        <v>6205</v>
      </c>
      <c r="F118" s="19">
        <v>7060</v>
      </c>
      <c r="G118" s="22">
        <f t="shared" si="8"/>
        <v>855</v>
      </c>
      <c r="H118" s="13">
        <f t="shared" si="9"/>
        <v>0.13779210314262691</v>
      </c>
      <c r="I118" s="20">
        <v>1978</v>
      </c>
      <c r="J118" s="20">
        <v>2314</v>
      </c>
      <c r="K118" s="22">
        <f t="shared" si="10"/>
        <v>336</v>
      </c>
      <c r="L118" s="13">
        <f t="shared" si="11"/>
        <v>0.1698685540950455</v>
      </c>
      <c r="M118" s="1" t="s">
        <v>36</v>
      </c>
    </row>
    <row r="119" spans="1:13" s="17" customFormat="1" x14ac:dyDescent="0.2">
      <c r="A119" s="15" t="s">
        <v>80</v>
      </c>
      <c r="B119" s="7" t="s">
        <v>158</v>
      </c>
      <c r="C119" s="22">
        <v>36664</v>
      </c>
      <c r="D119" s="6"/>
      <c r="E119" s="19">
        <v>6635</v>
      </c>
      <c r="F119" s="19">
        <v>8054</v>
      </c>
      <c r="G119" s="22">
        <f t="shared" si="8"/>
        <v>1419</v>
      </c>
      <c r="H119" s="13">
        <f t="shared" si="9"/>
        <v>0.21386586284853051</v>
      </c>
      <c r="I119" s="20">
        <v>1768</v>
      </c>
      <c r="J119" s="20">
        <v>2069</v>
      </c>
      <c r="K119" s="22">
        <f t="shared" si="10"/>
        <v>301</v>
      </c>
      <c r="L119" s="13">
        <f t="shared" si="11"/>
        <v>0.17024886877828055</v>
      </c>
    </row>
    <row r="120" spans="1:13" x14ac:dyDescent="0.2">
      <c r="A120" s="17" t="s">
        <v>224</v>
      </c>
      <c r="C120" s="22">
        <v>4886</v>
      </c>
      <c r="E120" s="19">
        <v>503</v>
      </c>
      <c r="F120" s="19">
        <v>779</v>
      </c>
      <c r="G120" s="22">
        <f t="shared" si="8"/>
        <v>276</v>
      </c>
      <c r="H120" s="13">
        <f t="shared" si="9"/>
        <v>0.54870775347912526</v>
      </c>
      <c r="I120" s="20">
        <v>324</v>
      </c>
      <c r="J120" s="20">
        <v>371</v>
      </c>
      <c r="K120" s="22">
        <f t="shared" si="10"/>
        <v>47</v>
      </c>
      <c r="L120" s="13">
        <f t="shared" si="11"/>
        <v>0.14506172839506173</v>
      </c>
    </row>
    <row r="121" spans="1:13" x14ac:dyDescent="0.2">
      <c r="A121" s="17" t="s">
        <v>298</v>
      </c>
      <c r="C121" s="22">
        <v>98594</v>
      </c>
      <c r="E121" s="19">
        <v>23866</v>
      </c>
      <c r="F121" s="19">
        <v>29163</v>
      </c>
      <c r="G121" s="22">
        <f t="shared" si="8"/>
        <v>5297</v>
      </c>
      <c r="H121" s="13">
        <f t="shared" si="9"/>
        <v>0.22194754043409035</v>
      </c>
      <c r="I121" s="20">
        <v>6301</v>
      </c>
      <c r="J121" s="20">
        <v>8906</v>
      </c>
      <c r="K121" s="22">
        <f t="shared" si="10"/>
        <v>2605</v>
      </c>
      <c r="L121" s="13">
        <f t="shared" si="11"/>
        <v>0.41342644024757974</v>
      </c>
    </row>
    <row r="122" spans="1:13" x14ac:dyDescent="0.2">
      <c r="A122" s="15" t="s">
        <v>105</v>
      </c>
      <c r="B122" s="7" t="s">
        <v>158</v>
      </c>
      <c r="C122" s="22">
        <v>20938</v>
      </c>
      <c r="E122" s="19">
        <v>7039</v>
      </c>
      <c r="F122" s="19">
        <v>7681</v>
      </c>
      <c r="G122" s="22">
        <f t="shared" si="8"/>
        <v>642</v>
      </c>
      <c r="H122" s="13">
        <f t="shared" si="9"/>
        <v>9.1206137235402759E-2</v>
      </c>
      <c r="I122" s="20">
        <v>854</v>
      </c>
      <c r="J122" s="20">
        <v>965</v>
      </c>
      <c r="K122" s="22">
        <f t="shared" si="10"/>
        <v>111</v>
      </c>
      <c r="L122" s="13">
        <f t="shared" si="11"/>
        <v>0.12997658079625293</v>
      </c>
    </row>
    <row r="123" spans="1:13" x14ac:dyDescent="0.2">
      <c r="A123" s="17" t="s">
        <v>225</v>
      </c>
      <c r="C123" s="22">
        <v>1536</v>
      </c>
      <c r="E123" s="19">
        <v>660</v>
      </c>
      <c r="F123" s="19">
        <v>759</v>
      </c>
      <c r="G123" s="22">
        <f t="shared" si="8"/>
        <v>99</v>
      </c>
      <c r="H123" s="13">
        <f t="shared" si="9"/>
        <v>0.15</v>
      </c>
      <c r="I123" s="20">
        <v>90</v>
      </c>
      <c r="J123" s="20">
        <v>120</v>
      </c>
      <c r="K123" s="22">
        <f t="shared" si="10"/>
        <v>30</v>
      </c>
      <c r="L123" s="13">
        <f t="shared" si="11"/>
        <v>0.33333333333333331</v>
      </c>
    </row>
    <row r="124" spans="1:13" x14ac:dyDescent="0.2">
      <c r="A124" s="17" t="s">
        <v>226</v>
      </c>
      <c r="C124" s="22">
        <v>8935</v>
      </c>
      <c r="E124" s="19">
        <v>2973</v>
      </c>
      <c r="F124" s="19">
        <v>3418</v>
      </c>
      <c r="G124" s="22">
        <f t="shared" si="8"/>
        <v>445</v>
      </c>
      <c r="H124" s="13">
        <f t="shared" si="9"/>
        <v>0.14968045745038683</v>
      </c>
      <c r="I124" s="20">
        <v>314</v>
      </c>
      <c r="J124" s="20">
        <v>331</v>
      </c>
      <c r="K124" s="22">
        <f t="shared" si="10"/>
        <v>17</v>
      </c>
      <c r="L124" s="13">
        <f t="shared" si="11"/>
        <v>5.4140127388535034E-2</v>
      </c>
    </row>
    <row r="125" spans="1:13" x14ac:dyDescent="0.2">
      <c r="A125" s="15" t="s">
        <v>64</v>
      </c>
      <c r="B125" s="5">
        <v>10030</v>
      </c>
      <c r="C125" s="22">
        <v>14760</v>
      </c>
      <c r="D125" s="6">
        <f>B125/C125</f>
        <v>0.67953929539295388</v>
      </c>
      <c r="E125" s="19">
        <v>4266</v>
      </c>
      <c r="F125" s="19">
        <v>5231</v>
      </c>
      <c r="G125" s="22">
        <f t="shared" si="8"/>
        <v>965</v>
      </c>
      <c r="H125" s="13">
        <f t="shared" si="9"/>
        <v>0.22620721987810596</v>
      </c>
      <c r="I125" s="20">
        <v>904</v>
      </c>
      <c r="J125" s="20">
        <v>1033</v>
      </c>
      <c r="K125" s="22">
        <f t="shared" si="10"/>
        <v>129</v>
      </c>
      <c r="L125" s="13">
        <f t="shared" si="11"/>
        <v>0.14269911504424779</v>
      </c>
      <c r="M125" s="1" t="s">
        <v>65</v>
      </c>
    </row>
    <row r="126" spans="1:13" x14ac:dyDescent="0.2">
      <c r="A126" s="15" t="s">
        <v>86</v>
      </c>
      <c r="B126" s="7" t="s">
        <v>158</v>
      </c>
      <c r="C126" s="22">
        <v>35049</v>
      </c>
      <c r="E126" s="19">
        <v>10578</v>
      </c>
      <c r="F126" s="19">
        <v>12542</v>
      </c>
      <c r="G126" s="22">
        <f t="shared" si="8"/>
        <v>1964</v>
      </c>
      <c r="H126" s="13">
        <f t="shared" si="9"/>
        <v>0.18566836831159009</v>
      </c>
      <c r="I126" s="20">
        <v>2582</v>
      </c>
      <c r="J126" s="20">
        <v>2954</v>
      </c>
      <c r="K126" s="22">
        <f t="shared" si="10"/>
        <v>372</v>
      </c>
      <c r="L126" s="13">
        <f t="shared" si="11"/>
        <v>0.14407436096049575</v>
      </c>
    </row>
    <row r="127" spans="1:13" x14ac:dyDescent="0.2">
      <c r="A127" s="17" t="s">
        <v>227</v>
      </c>
      <c r="C127" s="22">
        <v>2274</v>
      </c>
      <c r="E127" s="19">
        <v>694</v>
      </c>
      <c r="F127" s="19">
        <v>784</v>
      </c>
      <c r="G127" s="22">
        <f t="shared" si="8"/>
        <v>90</v>
      </c>
      <c r="H127" s="13">
        <f t="shared" si="9"/>
        <v>0.12968299711815562</v>
      </c>
      <c r="I127" s="20">
        <v>422</v>
      </c>
      <c r="J127" s="20">
        <v>501</v>
      </c>
      <c r="K127" s="22">
        <f t="shared" si="10"/>
        <v>79</v>
      </c>
      <c r="L127" s="13">
        <f t="shared" si="11"/>
        <v>0.1872037914691943</v>
      </c>
    </row>
    <row r="128" spans="1:13" x14ac:dyDescent="0.2">
      <c r="A128" s="15" t="s">
        <v>49</v>
      </c>
      <c r="B128" s="7" t="s">
        <v>158</v>
      </c>
      <c r="C128" s="22">
        <v>248227</v>
      </c>
      <c r="E128" s="19">
        <v>42828</v>
      </c>
      <c r="F128" s="19">
        <v>47570</v>
      </c>
      <c r="G128" s="22">
        <f t="shared" si="8"/>
        <v>4742</v>
      </c>
      <c r="H128" s="13">
        <f t="shared" si="9"/>
        <v>0.1107219575978332</v>
      </c>
      <c r="I128" s="20">
        <v>42404</v>
      </c>
      <c r="J128" s="20">
        <v>46073</v>
      </c>
      <c r="K128" s="22">
        <f t="shared" si="10"/>
        <v>3669</v>
      </c>
      <c r="L128" s="13">
        <f t="shared" si="11"/>
        <v>8.6524856145646631E-2</v>
      </c>
    </row>
    <row r="129" spans="1:13" x14ac:dyDescent="0.2">
      <c r="A129" s="17" t="s">
        <v>228</v>
      </c>
      <c r="C129" s="22">
        <v>5200</v>
      </c>
      <c r="E129" s="31">
        <v>430</v>
      </c>
      <c r="F129" s="31">
        <v>833</v>
      </c>
      <c r="G129" s="22">
        <f t="shared" si="8"/>
        <v>403</v>
      </c>
      <c r="H129" s="13">
        <f t="shared" si="9"/>
        <v>0.93720930232558142</v>
      </c>
      <c r="I129" s="23">
        <v>1635</v>
      </c>
      <c r="J129" s="23">
        <v>1197</v>
      </c>
      <c r="K129" s="22">
        <f t="shared" si="10"/>
        <v>-438</v>
      </c>
      <c r="L129" s="13">
        <f t="shared" si="11"/>
        <v>-0.26788990825688075</v>
      </c>
    </row>
    <row r="130" spans="1:13" x14ac:dyDescent="0.2">
      <c r="A130" s="17" t="s">
        <v>229</v>
      </c>
      <c r="C130" s="22">
        <v>40482</v>
      </c>
      <c r="E130" s="31">
        <v>5411</v>
      </c>
      <c r="F130" s="19">
        <v>7453</v>
      </c>
      <c r="G130" s="22">
        <f t="shared" si="8"/>
        <v>2042</v>
      </c>
      <c r="H130" s="13">
        <f t="shared" si="9"/>
        <v>0.37737941230826094</v>
      </c>
      <c r="I130" s="23">
        <v>6688</v>
      </c>
      <c r="J130" s="20">
        <v>6119</v>
      </c>
      <c r="K130" s="22">
        <f t="shared" si="10"/>
        <v>-569</v>
      </c>
      <c r="L130" s="13">
        <f t="shared" si="11"/>
        <v>-8.5077751196172252E-2</v>
      </c>
      <c r="M130" s="17"/>
    </row>
    <row r="131" spans="1:13" x14ac:dyDescent="0.2">
      <c r="A131" s="15" t="s">
        <v>52</v>
      </c>
      <c r="B131" s="7" t="s">
        <v>158</v>
      </c>
      <c r="C131" s="22">
        <v>175817</v>
      </c>
      <c r="E131" s="19">
        <v>44370</v>
      </c>
      <c r="F131" s="19">
        <v>54628</v>
      </c>
      <c r="G131" s="22">
        <f t="shared" si="8"/>
        <v>10258</v>
      </c>
      <c r="H131" s="13">
        <f t="shared" si="9"/>
        <v>0.23119224701374802</v>
      </c>
      <c r="I131" s="20">
        <v>10976</v>
      </c>
      <c r="J131" s="20">
        <v>16464</v>
      </c>
      <c r="K131" s="22">
        <f t="shared" si="10"/>
        <v>5488</v>
      </c>
      <c r="L131" s="13">
        <f t="shared" si="11"/>
        <v>0.5</v>
      </c>
    </row>
    <row r="132" spans="1:13" x14ac:dyDescent="0.2">
      <c r="A132" s="17" t="s">
        <v>230</v>
      </c>
      <c r="C132" s="22">
        <v>20083</v>
      </c>
      <c r="E132" s="19">
        <v>4815</v>
      </c>
      <c r="F132" s="19">
        <v>5660</v>
      </c>
      <c r="G132" s="22">
        <f t="shared" si="8"/>
        <v>845</v>
      </c>
      <c r="H132" s="13">
        <f t="shared" si="9"/>
        <v>0.17549325025960541</v>
      </c>
      <c r="I132" s="20">
        <v>935</v>
      </c>
      <c r="J132" s="20">
        <v>999</v>
      </c>
      <c r="K132" s="22">
        <f t="shared" si="10"/>
        <v>64</v>
      </c>
      <c r="L132" s="13">
        <f t="shared" si="11"/>
        <v>6.8449197860962568E-2</v>
      </c>
    </row>
    <row r="133" spans="1:13" x14ac:dyDescent="0.2">
      <c r="A133" s="15" t="s">
        <v>115</v>
      </c>
      <c r="B133" s="7" t="s">
        <v>158</v>
      </c>
      <c r="C133" s="22">
        <v>15601</v>
      </c>
      <c r="E133" s="19">
        <v>2959</v>
      </c>
      <c r="F133" s="19">
        <v>3968</v>
      </c>
      <c r="G133" s="22">
        <f t="shared" si="8"/>
        <v>1009</v>
      </c>
      <c r="H133" s="13">
        <f t="shared" si="9"/>
        <v>0.34099357891179455</v>
      </c>
      <c r="I133" s="20">
        <v>1144</v>
      </c>
      <c r="J133" s="20">
        <v>1234</v>
      </c>
      <c r="K133" s="22">
        <f t="shared" si="10"/>
        <v>90</v>
      </c>
      <c r="L133" s="13">
        <f t="shared" si="11"/>
        <v>7.8671328671328672E-2</v>
      </c>
    </row>
    <row r="134" spans="1:13" s="17" customFormat="1" x14ac:dyDescent="0.2">
      <c r="A134" s="15" t="s">
        <v>55</v>
      </c>
      <c r="B134" s="7" t="s">
        <v>158</v>
      </c>
      <c r="C134" s="22">
        <v>136154</v>
      </c>
      <c r="D134" s="6"/>
      <c r="E134" s="19">
        <v>29537</v>
      </c>
      <c r="F134" s="19">
        <v>37624</v>
      </c>
      <c r="G134" s="22">
        <f t="shared" si="8"/>
        <v>8087</v>
      </c>
      <c r="H134" s="13">
        <f t="shared" si="9"/>
        <v>0.27379219284287504</v>
      </c>
      <c r="I134" s="20">
        <v>10265</v>
      </c>
      <c r="J134" s="20">
        <v>18405</v>
      </c>
      <c r="K134" s="22">
        <f t="shared" si="10"/>
        <v>8140</v>
      </c>
      <c r="L134" s="13">
        <f t="shared" si="11"/>
        <v>0.79298587433024836</v>
      </c>
    </row>
    <row r="135" spans="1:13" x14ac:dyDescent="0.2">
      <c r="A135" s="17" t="s">
        <v>231</v>
      </c>
      <c r="C135" s="22">
        <v>47431</v>
      </c>
      <c r="E135" s="19">
        <v>15663</v>
      </c>
      <c r="F135" s="19">
        <v>20083</v>
      </c>
      <c r="G135" s="22">
        <f t="shared" si="8"/>
        <v>4420</v>
      </c>
      <c r="H135" s="13">
        <f t="shared" si="9"/>
        <v>0.28219370490965973</v>
      </c>
      <c r="I135" s="20">
        <v>3633</v>
      </c>
      <c r="J135" s="20">
        <v>6020</v>
      </c>
      <c r="K135" s="22">
        <f t="shared" si="10"/>
        <v>2387</v>
      </c>
      <c r="L135" s="13">
        <f t="shared" si="11"/>
        <v>0.65703275529865124</v>
      </c>
    </row>
    <row r="136" spans="1:13" x14ac:dyDescent="0.2">
      <c r="A136" s="17" t="s">
        <v>299</v>
      </c>
      <c r="C136" s="22">
        <v>404</v>
      </c>
      <c r="E136" s="31">
        <v>84</v>
      </c>
      <c r="F136" s="19">
        <v>127</v>
      </c>
      <c r="G136" s="22">
        <f t="shared" si="8"/>
        <v>43</v>
      </c>
      <c r="H136" s="13">
        <f t="shared" si="9"/>
        <v>0.51190476190476186</v>
      </c>
      <c r="I136" s="23">
        <v>99</v>
      </c>
      <c r="J136" s="20">
        <v>65</v>
      </c>
      <c r="K136" s="22">
        <f t="shared" si="10"/>
        <v>-34</v>
      </c>
      <c r="L136" s="13">
        <f t="shared" si="11"/>
        <v>-0.34343434343434343</v>
      </c>
    </row>
    <row r="137" spans="1:13" x14ac:dyDescent="0.2">
      <c r="A137" s="17" t="s">
        <v>232</v>
      </c>
      <c r="C137" s="22">
        <v>762</v>
      </c>
      <c r="E137" s="19">
        <v>360</v>
      </c>
      <c r="F137" s="19">
        <v>411</v>
      </c>
      <c r="G137" s="22">
        <f t="shared" si="8"/>
        <v>51</v>
      </c>
      <c r="H137" s="13">
        <f t="shared" si="9"/>
        <v>0.14166666666666666</v>
      </c>
      <c r="I137" s="20">
        <v>59</v>
      </c>
      <c r="J137" s="20">
        <v>47</v>
      </c>
      <c r="K137" s="22">
        <f t="shared" si="10"/>
        <v>-12</v>
      </c>
      <c r="L137" s="13">
        <f t="shared" si="11"/>
        <v>-0.20338983050847459</v>
      </c>
      <c r="M137" s="17"/>
    </row>
    <row r="138" spans="1:13" x14ac:dyDescent="0.2">
      <c r="A138" s="17" t="s">
        <v>233</v>
      </c>
      <c r="C138" s="22">
        <v>49644</v>
      </c>
      <c r="E138" s="19">
        <v>17658</v>
      </c>
      <c r="F138" s="19">
        <v>20879</v>
      </c>
      <c r="G138" s="22">
        <f t="shared" si="8"/>
        <v>3221</v>
      </c>
      <c r="H138" s="13">
        <f t="shared" si="9"/>
        <v>0.18241023898516254</v>
      </c>
      <c r="I138" s="20">
        <v>4665</v>
      </c>
      <c r="J138" s="20">
        <v>6524</v>
      </c>
      <c r="K138" s="22">
        <f t="shared" si="10"/>
        <v>1859</v>
      </c>
      <c r="L138" s="13">
        <f t="shared" si="11"/>
        <v>0.39849946409431941</v>
      </c>
    </row>
    <row r="139" spans="1:13" x14ac:dyDescent="0.2">
      <c r="A139" s="17" t="s">
        <v>234</v>
      </c>
      <c r="C139" s="22">
        <v>4337</v>
      </c>
      <c r="E139" s="19">
        <v>1697</v>
      </c>
      <c r="F139" s="19">
        <v>1987</v>
      </c>
      <c r="G139" s="22">
        <f t="shared" si="8"/>
        <v>290</v>
      </c>
      <c r="H139" s="13">
        <f t="shared" si="9"/>
        <v>0.17088980553918681</v>
      </c>
      <c r="I139" s="20">
        <v>206</v>
      </c>
      <c r="J139" s="20">
        <v>284</v>
      </c>
      <c r="K139" s="22">
        <f t="shared" si="10"/>
        <v>78</v>
      </c>
      <c r="L139" s="13">
        <f t="shared" si="11"/>
        <v>0.37864077669902912</v>
      </c>
    </row>
    <row r="140" spans="1:13" x14ac:dyDescent="0.2">
      <c r="A140" s="17" t="s">
        <v>235</v>
      </c>
      <c r="C140" s="22">
        <v>169</v>
      </c>
      <c r="E140" s="19">
        <v>149</v>
      </c>
      <c r="F140" s="19">
        <v>151</v>
      </c>
      <c r="G140" s="22">
        <f t="shared" si="8"/>
        <v>2</v>
      </c>
      <c r="H140" s="13">
        <f t="shared" si="9"/>
        <v>1.3422818791946308E-2</v>
      </c>
      <c r="I140" s="20">
        <v>5</v>
      </c>
      <c r="J140" s="20">
        <v>8</v>
      </c>
      <c r="K140" s="22">
        <f t="shared" si="10"/>
        <v>3</v>
      </c>
      <c r="L140" s="13">
        <f t="shared" si="11"/>
        <v>0.6</v>
      </c>
    </row>
    <row r="141" spans="1:13" x14ac:dyDescent="0.2">
      <c r="A141" s="15" t="s">
        <v>147</v>
      </c>
      <c r="B141" s="7" t="s">
        <v>158</v>
      </c>
      <c r="C141" s="22">
        <v>3667</v>
      </c>
      <c r="E141" s="19">
        <v>936</v>
      </c>
      <c r="F141" s="19">
        <v>1144</v>
      </c>
      <c r="G141" s="22">
        <f t="shared" si="8"/>
        <v>208</v>
      </c>
      <c r="H141" s="13">
        <f t="shared" si="9"/>
        <v>0.22222222222222221</v>
      </c>
      <c r="I141" s="20">
        <v>457</v>
      </c>
      <c r="J141" s="20">
        <v>446</v>
      </c>
      <c r="K141" s="22">
        <f t="shared" si="10"/>
        <v>-11</v>
      </c>
      <c r="L141" s="13">
        <f t="shared" si="11"/>
        <v>-2.4070021881838075E-2</v>
      </c>
    </row>
    <row r="142" spans="1:13" x14ac:dyDescent="0.2">
      <c r="A142" s="17" t="s">
        <v>236</v>
      </c>
      <c r="C142" s="22">
        <v>30596</v>
      </c>
      <c r="E142" s="31">
        <v>4364</v>
      </c>
      <c r="F142" s="19">
        <v>5504</v>
      </c>
      <c r="G142" s="22">
        <f t="shared" si="8"/>
        <v>1140</v>
      </c>
      <c r="H142" s="13">
        <f t="shared" si="9"/>
        <v>0.2612282309807516</v>
      </c>
      <c r="I142" s="23">
        <v>4713</v>
      </c>
      <c r="J142" s="20">
        <v>5314</v>
      </c>
      <c r="K142" s="22">
        <f t="shared" si="10"/>
        <v>601</v>
      </c>
      <c r="L142" s="13">
        <f t="shared" si="11"/>
        <v>0.12751962656482072</v>
      </c>
    </row>
    <row r="143" spans="1:13" x14ac:dyDescent="0.2">
      <c r="A143" s="17" t="s">
        <v>237</v>
      </c>
      <c r="C143" s="22">
        <v>3664</v>
      </c>
      <c r="E143" s="19">
        <v>1078</v>
      </c>
      <c r="F143" s="19">
        <v>1180</v>
      </c>
      <c r="G143" s="22">
        <f t="shared" si="8"/>
        <v>102</v>
      </c>
      <c r="H143" s="13">
        <f t="shared" si="9"/>
        <v>9.4619666048237475E-2</v>
      </c>
      <c r="I143" s="20">
        <v>247</v>
      </c>
      <c r="J143" s="20">
        <v>265</v>
      </c>
      <c r="K143" s="22">
        <f t="shared" si="10"/>
        <v>18</v>
      </c>
      <c r="L143" s="13">
        <f t="shared" si="11"/>
        <v>7.28744939271255E-2</v>
      </c>
      <c r="M143" s="17"/>
    </row>
    <row r="144" spans="1:13" x14ac:dyDescent="0.2">
      <c r="A144" s="17" t="s">
        <v>239</v>
      </c>
      <c r="C144" s="22">
        <v>7520</v>
      </c>
      <c r="E144" s="31">
        <v>870</v>
      </c>
      <c r="F144" s="19">
        <v>1335</v>
      </c>
      <c r="G144" s="22">
        <f t="shared" si="8"/>
        <v>465</v>
      </c>
      <c r="H144" s="13">
        <f t="shared" si="9"/>
        <v>0.53448275862068961</v>
      </c>
      <c r="I144" s="23">
        <v>1125</v>
      </c>
      <c r="J144" s="20">
        <v>1052</v>
      </c>
      <c r="K144" s="22">
        <f t="shared" si="10"/>
        <v>-73</v>
      </c>
      <c r="L144" s="13">
        <f t="shared" si="11"/>
        <v>-6.4888888888888885E-2</v>
      </c>
    </row>
    <row r="145" spans="1:13" x14ac:dyDescent="0.2">
      <c r="A145" s="15" t="s">
        <v>74</v>
      </c>
      <c r="B145" s="7" t="s">
        <v>158</v>
      </c>
      <c r="C145" s="22">
        <v>48859</v>
      </c>
      <c r="E145" s="19">
        <v>14546</v>
      </c>
      <c r="F145" s="19">
        <v>16760</v>
      </c>
      <c r="G145" s="22">
        <f t="shared" si="8"/>
        <v>2214</v>
      </c>
      <c r="H145" s="13">
        <f t="shared" si="9"/>
        <v>0.1522067922452908</v>
      </c>
      <c r="I145" s="20">
        <v>3579</v>
      </c>
      <c r="J145" s="20">
        <v>4458</v>
      </c>
      <c r="K145" s="22">
        <f t="shared" si="10"/>
        <v>879</v>
      </c>
      <c r="L145" s="13">
        <f t="shared" si="11"/>
        <v>0.24559932942162616</v>
      </c>
    </row>
    <row r="146" spans="1:13" x14ac:dyDescent="0.2">
      <c r="A146" s="15" t="s">
        <v>121</v>
      </c>
      <c r="B146" s="7" t="s">
        <v>158</v>
      </c>
      <c r="C146" s="22">
        <v>12893</v>
      </c>
      <c r="E146" s="19">
        <v>3040</v>
      </c>
      <c r="F146" s="19">
        <v>3521</v>
      </c>
      <c r="G146" s="22">
        <f t="shared" si="8"/>
        <v>481</v>
      </c>
      <c r="H146" s="13">
        <f t="shared" si="9"/>
        <v>0.15822368421052632</v>
      </c>
      <c r="I146" s="20">
        <v>770</v>
      </c>
      <c r="J146" s="20">
        <v>840</v>
      </c>
      <c r="K146" s="22">
        <f t="shared" si="10"/>
        <v>70</v>
      </c>
      <c r="L146" s="13">
        <f t="shared" si="11"/>
        <v>9.0909090909090912E-2</v>
      </c>
    </row>
    <row r="147" spans="1:13" x14ac:dyDescent="0.2">
      <c r="A147" s="17" t="s">
        <v>238</v>
      </c>
      <c r="C147" s="22">
        <v>21428</v>
      </c>
      <c r="E147" s="19">
        <v>6371</v>
      </c>
      <c r="F147" s="19">
        <v>8086</v>
      </c>
      <c r="G147" s="22">
        <f t="shared" si="8"/>
        <v>1715</v>
      </c>
      <c r="H147" s="13">
        <f t="shared" si="9"/>
        <v>0.26918851043792186</v>
      </c>
      <c r="I147" s="20">
        <v>1479</v>
      </c>
      <c r="J147" s="20">
        <v>2144</v>
      </c>
      <c r="K147" s="22">
        <f t="shared" si="10"/>
        <v>665</v>
      </c>
      <c r="L147" s="13">
        <f t="shared" si="11"/>
        <v>0.44962812711291411</v>
      </c>
    </row>
    <row r="148" spans="1:13" x14ac:dyDescent="0.2">
      <c r="A148" s="15" t="s">
        <v>7</v>
      </c>
      <c r="B148" s="5">
        <v>11360</v>
      </c>
      <c r="C148" s="22">
        <v>20154</v>
      </c>
      <c r="D148" s="6">
        <f>B148/C148</f>
        <v>0.56365981939069165</v>
      </c>
      <c r="E148" s="19">
        <v>7339</v>
      </c>
      <c r="F148" s="19">
        <v>8804</v>
      </c>
      <c r="G148" s="22">
        <f t="shared" si="8"/>
        <v>1465</v>
      </c>
      <c r="H148" s="13">
        <f t="shared" si="9"/>
        <v>0.19961847663169369</v>
      </c>
      <c r="I148" s="20">
        <v>1170</v>
      </c>
      <c r="J148" s="20">
        <v>1333</v>
      </c>
      <c r="K148" s="22">
        <f t="shared" si="10"/>
        <v>163</v>
      </c>
      <c r="L148" s="13">
        <f t="shared" si="11"/>
        <v>0.13931623931623932</v>
      </c>
      <c r="M148" s="1" t="s">
        <v>97</v>
      </c>
    </row>
    <row r="149" spans="1:13" x14ac:dyDescent="0.2">
      <c r="A149" s="15" t="s">
        <v>113</v>
      </c>
      <c r="B149" s="7" t="s">
        <v>158</v>
      </c>
      <c r="C149" s="22">
        <v>17239</v>
      </c>
      <c r="E149" s="19">
        <v>4996</v>
      </c>
      <c r="F149" s="19">
        <v>6255</v>
      </c>
      <c r="G149" s="22">
        <f t="shared" si="8"/>
        <v>1259</v>
      </c>
      <c r="H149" s="13">
        <f t="shared" si="9"/>
        <v>0.25200160128102483</v>
      </c>
      <c r="I149" s="20">
        <v>1372</v>
      </c>
      <c r="J149" s="20">
        <v>1750</v>
      </c>
      <c r="K149" s="22">
        <f t="shared" si="10"/>
        <v>378</v>
      </c>
      <c r="L149" s="13">
        <f t="shared" si="11"/>
        <v>0.27551020408163263</v>
      </c>
    </row>
    <row r="150" spans="1:13" x14ac:dyDescent="0.2">
      <c r="A150" s="17" t="s">
        <v>240</v>
      </c>
      <c r="C150" s="22">
        <v>17404</v>
      </c>
      <c r="E150" s="19">
        <v>6391</v>
      </c>
      <c r="F150" s="19">
        <v>7523</v>
      </c>
      <c r="G150" s="22">
        <f t="shared" si="8"/>
        <v>1132</v>
      </c>
      <c r="H150" s="13">
        <f t="shared" si="9"/>
        <v>0.17712408073853858</v>
      </c>
      <c r="I150" s="20">
        <v>909</v>
      </c>
      <c r="J150" s="20">
        <v>1072</v>
      </c>
      <c r="K150" s="22">
        <f t="shared" si="10"/>
        <v>163</v>
      </c>
      <c r="L150" s="13">
        <f t="shared" si="11"/>
        <v>0.17931793179317931</v>
      </c>
    </row>
    <row r="151" spans="1:13" x14ac:dyDescent="0.2">
      <c r="A151" s="15" t="s">
        <v>133</v>
      </c>
      <c r="B151" s="7" t="s">
        <v>158</v>
      </c>
      <c r="C151" s="22">
        <v>9314</v>
      </c>
      <c r="E151" s="19">
        <v>18856</v>
      </c>
      <c r="F151" s="19">
        <v>23302</v>
      </c>
      <c r="G151" s="22">
        <f t="shared" si="8"/>
        <v>4446</v>
      </c>
      <c r="H151" s="13">
        <f t="shared" si="9"/>
        <v>0.23578701739499364</v>
      </c>
      <c r="I151" s="20">
        <v>4851</v>
      </c>
      <c r="J151" s="20">
        <v>5785</v>
      </c>
      <c r="K151" s="22">
        <f t="shared" si="10"/>
        <v>934</v>
      </c>
      <c r="L151" s="13">
        <f t="shared" si="11"/>
        <v>0.19253762110904968</v>
      </c>
    </row>
    <row r="152" spans="1:13" x14ac:dyDescent="0.2">
      <c r="A152" s="15" t="s">
        <v>93</v>
      </c>
      <c r="B152" s="7" t="s">
        <v>158</v>
      </c>
      <c r="C152" s="22">
        <v>23437</v>
      </c>
      <c r="E152" s="19">
        <v>5747</v>
      </c>
      <c r="F152" s="19">
        <v>6789</v>
      </c>
      <c r="G152" s="22">
        <f t="shared" si="8"/>
        <v>1042</v>
      </c>
      <c r="H152" s="13">
        <f t="shared" si="9"/>
        <v>0.18131198886375499</v>
      </c>
      <c r="I152" s="20">
        <v>1748</v>
      </c>
      <c r="J152" s="20">
        <v>2213</v>
      </c>
      <c r="K152" s="22">
        <f t="shared" si="10"/>
        <v>465</v>
      </c>
      <c r="L152" s="13">
        <f t="shared" si="11"/>
        <v>0.26601830663615561</v>
      </c>
    </row>
    <row r="153" spans="1:13" x14ac:dyDescent="0.2">
      <c r="A153" s="15" t="s">
        <v>151</v>
      </c>
      <c r="B153" s="7" t="s">
        <v>158</v>
      </c>
      <c r="C153" s="22">
        <v>3233</v>
      </c>
      <c r="E153" s="19">
        <v>1159</v>
      </c>
      <c r="F153" s="19">
        <v>1205</v>
      </c>
      <c r="G153" s="22">
        <f t="shared" si="8"/>
        <v>46</v>
      </c>
      <c r="H153" s="13">
        <f t="shared" si="9"/>
        <v>3.9689387402933561E-2</v>
      </c>
      <c r="I153" s="20">
        <v>135</v>
      </c>
      <c r="J153" s="20">
        <v>131</v>
      </c>
      <c r="K153" s="22">
        <f t="shared" si="10"/>
        <v>-4</v>
      </c>
      <c r="L153" s="13">
        <f t="shared" si="11"/>
        <v>-2.9629629629629631E-2</v>
      </c>
    </row>
    <row r="154" spans="1:13" x14ac:dyDescent="0.2">
      <c r="A154" s="17" t="s">
        <v>241</v>
      </c>
      <c r="C154" s="22">
        <v>12207</v>
      </c>
      <c r="E154" s="19">
        <v>3450</v>
      </c>
      <c r="F154" s="19">
        <v>4199</v>
      </c>
      <c r="G154" s="22">
        <f t="shared" si="8"/>
        <v>749</v>
      </c>
      <c r="H154" s="13">
        <f t="shared" si="9"/>
        <v>0.21710144927536232</v>
      </c>
      <c r="I154" s="20">
        <v>739</v>
      </c>
      <c r="J154" s="20">
        <v>819</v>
      </c>
      <c r="K154" s="22">
        <f t="shared" si="10"/>
        <v>80</v>
      </c>
      <c r="L154" s="13">
        <f t="shared" si="11"/>
        <v>0.10825439783491204</v>
      </c>
    </row>
    <row r="155" spans="1:13" x14ac:dyDescent="0.2">
      <c r="A155" s="15" t="s">
        <v>96</v>
      </c>
      <c r="B155" s="5">
        <v>11364.5</v>
      </c>
      <c r="C155" s="22">
        <v>21795</v>
      </c>
      <c r="D155" s="6">
        <f>B155/C155</f>
        <v>0.52142693278274832</v>
      </c>
      <c r="E155" s="19">
        <v>8283</v>
      </c>
      <c r="F155" s="19">
        <v>10079</v>
      </c>
      <c r="G155" s="22">
        <f t="shared" si="8"/>
        <v>1796</v>
      </c>
      <c r="H155" s="13">
        <f t="shared" si="9"/>
        <v>0.2168296510925993</v>
      </c>
      <c r="I155" s="20">
        <v>1825</v>
      </c>
      <c r="J155" s="20">
        <v>2465</v>
      </c>
      <c r="K155" s="22">
        <f t="shared" si="10"/>
        <v>640</v>
      </c>
      <c r="L155" s="13">
        <f t="shared" si="11"/>
        <v>0.35068493150684932</v>
      </c>
      <c r="M155" s="1" t="s">
        <v>85</v>
      </c>
    </row>
    <row r="156" spans="1:13" x14ac:dyDescent="0.2">
      <c r="A156" s="17" t="s">
        <v>242</v>
      </c>
      <c r="C156" s="22">
        <v>169</v>
      </c>
      <c r="E156" s="19">
        <v>57</v>
      </c>
      <c r="F156" s="19">
        <v>60</v>
      </c>
      <c r="G156" s="22">
        <f t="shared" si="8"/>
        <v>3</v>
      </c>
      <c r="H156" s="13">
        <f t="shared" si="9"/>
        <v>5.2631578947368418E-2</v>
      </c>
      <c r="I156" s="20">
        <v>4</v>
      </c>
      <c r="J156" s="20">
        <v>4</v>
      </c>
      <c r="K156" s="22">
        <f t="shared" si="10"/>
        <v>0</v>
      </c>
      <c r="L156" s="13">
        <f t="shared" si="11"/>
        <v>0</v>
      </c>
    </row>
    <row r="157" spans="1:13" x14ac:dyDescent="0.2">
      <c r="A157" s="17" t="s">
        <v>243</v>
      </c>
      <c r="C157" s="22">
        <v>310569</v>
      </c>
      <c r="E157" s="19">
        <v>65566</v>
      </c>
      <c r="F157" s="19">
        <v>78861</v>
      </c>
      <c r="G157" s="22">
        <f t="shared" si="8"/>
        <v>13295</v>
      </c>
      <c r="H157" s="13">
        <f t="shared" si="9"/>
        <v>0.20277277857426104</v>
      </c>
      <c r="I157" s="20">
        <v>27956</v>
      </c>
      <c r="J157" s="20">
        <v>40017</v>
      </c>
      <c r="K157" s="22">
        <f t="shared" si="10"/>
        <v>12061</v>
      </c>
      <c r="L157" s="13">
        <f t="shared" si="11"/>
        <v>0.43142795822006008</v>
      </c>
    </row>
    <row r="158" spans="1:13" x14ac:dyDescent="0.2">
      <c r="A158" s="15" t="s">
        <v>143</v>
      </c>
      <c r="B158" s="7" t="s">
        <v>158</v>
      </c>
      <c r="C158" s="22">
        <v>5951</v>
      </c>
      <c r="E158" s="19">
        <v>1546</v>
      </c>
      <c r="F158" s="19">
        <v>1853</v>
      </c>
      <c r="G158" s="22">
        <f t="shared" si="8"/>
        <v>307</v>
      </c>
      <c r="H158" s="13">
        <f t="shared" si="9"/>
        <v>0.19857697283311773</v>
      </c>
      <c r="I158" s="20">
        <v>403</v>
      </c>
      <c r="J158" s="20">
        <v>428</v>
      </c>
      <c r="K158" s="22">
        <f t="shared" si="10"/>
        <v>25</v>
      </c>
      <c r="L158" s="13">
        <f t="shared" si="11"/>
        <v>6.2034739454094295E-2</v>
      </c>
    </row>
    <row r="159" spans="1:13" x14ac:dyDescent="0.2">
      <c r="A159" s="15" t="s">
        <v>117</v>
      </c>
      <c r="B159" s="7" t="s">
        <v>38</v>
      </c>
      <c r="C159" s="22">
        <v>14284</v>
      </c>
      <c r="E159" s="19">
        <v>3349</v>
      </c>
      <c r="F159" s="19">
        <v>4169</v>
      </c>
      <c r="G159" s="22">
        <f t="shared" si="8"/>
        <v>820</v>
      </c>
      <c r="H159" s="13">
        <f t="shared" si="9"/>
        <v>0.24484920871902061</v>
      </c>
      <c r="I159" s="20">
        <v>881</v>
      </c>
      <c r="J159" s="20">
        <v>1088</v>
      </c>
      <c r="K159" s="22">
        <f t="shared" si="10"/>
        <v>207</v>
      </c>
      <c r="L159" s="13">
        <f t="shared" si="11"/>
        <v>0.23496027241770714</v>
      </c>
      <c r="M159" s="1" t="s">
        <v>109</v>
      </c>
    </row>
    <row r="160" spans="1:13" x14ac:dyDescent="0.2">
      <c r="A160" s="17" t="s">
        <v>245</v>
      </c>
      <c r="C160" s="22">
        <v>9854</v>
      </c>
      <c r="E160" s="19">
        <v>2968</v>
      </c>
      <c r="F160" s="19">
        <v>3470</v>
      </c>
      <c r="G160" s="22">
        <f t="shared" si="8"/>
        <v>502</v>
      </c>
      <c r="H160" s="13">
        <f t="shared" si="9"/>
        <v>0.16913746630727763</v>
      </c>
      <c r="I160" s="20">
        <v>1156</v>
      </c>
      <c r="J160" s="20">
        <v>1339</v>
      </c>
      <c r="K160" s="22">
        <f t="shared" si="10"/>
        <v>183</v>
      </c>
      <c r="L160" s="13">
        <f t="shared" si="11"/>
        <v>0.1583044982698962</v>
      </c>
    </row>
    <row r="161" spans="1:13" x14ac:dyDescent="0.2">
      <c r="A161" s="17" t="s">
        <v>246</v>
      </c>
      <c r="C161" s="22">
        <v>5771</v>
      </c>
      <c r="E161" s="19">
        <v>1453</v>
      </c>
      <c r="F161" s="19">
        <v>1857</v>
      </c>
      <c r="G161" s="22">
        <f t="shared" si="8"/>
        <v>404</v>
      </c>
      <c r="H161" s="13">
        <f t="shared" si="9"/>
        <v>0.2780454232622161</v>
      </c>
      <c r="I161" s="20">
        <v>266</v>
      </c>
      <c r="J161" s="20">
        <v>288</v>
      </c>
      <c r="K161" s="22">
        <f t="shared" si="10"/>
        <v>22</v>
      </c>
      <c r="L161" s="13">
        <f t="shared" si="11"/>
        <v>8.2706766917293228E-2</v>
      </c>
    </row>
    <row r="162" spans="1:13" x14ac:dyDescent="0.2">
      <c r="A162" s="17" t="s">
        <v>247</v>
      </c>
      <c r="C162" s="22">
        <v>4274</v>
      </c>
      <c r="E162" s="19">
        <v>1656</v>
      </c>
      <c r="F162" s="19">
        <v>1991</v>
      </c>
      <c r="G162" s="22">
        <f t="shared" si="8"/>
        <v>335</v>
      </c>
      <c r="H162" s="13">
        <f t="shared" si="9"/>
        <v>0.20229468599033817</v>
      </c>
      <c r="I162" s="20">
        <v>353</v>
      </c>
      <c r="J162" s="20">
        <v>457</v>
      </c>
      <c r="K162" s="22">
        <f t="shared" si="10"/>
        <v>104</v>
      </c>
      <c r="L162" s="13">
        <f t="shared" si="11"/>
        <v>0.29461756373937675</v>
      </c>
    </row>
    <row r="163" spans="1:13" x14ac:dyDescent="0.2">
      <c r="A163" s="17" t="s">
        <v>248</v>
      </c>
      <c r="C163" s="22">
        <v>36643</v>
      </c>
      <c r="E163" s="19">
        <v>8147</v>
      </c>
      <c r="F163" s="19">
        <v>9845</v>
      </c>
      <c r="G163" s="22">
        <f t="shared" si="8"/>
        <v>1698</v>
      </c>
      <c r="H163" s="13">
        <f t="shared" si="9"/>
        <v>0.20842027740272492</v>
      </c>
      <c r="I163" s="20">
        <v>3357</v>
      </c>
      <c r="J163" s="20">
        <v>3733</v>
      </c>
      <c r="K163" s="22">
        <f t="shared" si="10"/>
        <v>376</v>
      </c>
      <c r="L163" s="13">
        <f t="shared" si="11"/>
        <v>0.11200476616026214</v>
      </c>
    </row>
    <row r="164" spans="1:13" x14ac:dyDescent="0.2">
      <c r="A164" s="15" t="s">
        <v>62</v>
      </c>
      <c r="B164" s="7" t="s">
        <v>158</v>
      </c>
      <c r="C164" s="22">
        <v>59687</v>
      </c>
      <c r="E164" s="31">
        <v>2816</v>
      </c>
      <c r="F164" s="31">
        <v>6881</v>
      </c>
      <c r="G164" s="22">
        <f t="shared" si="8"/>
        <v>4065</v>
      </c>
      <c r="H164" s="13">
        <f t="shared" si="9"/>
        <v>1.4435369318181819</v>
      </c>
      <c r="I164" s="23">
        <v>10397</v>
      </c>
      <c r="J164" s="23">
        <v>8332</v>
      </c>
      <c r="K164" s="22">
        <f t="shared" si="10"/>
        <v>-2065</v>
      </c>
      <c r="L164" s="13">
        <f t="shared" si="11"/>
        <v>-0.19861498509185341</v>
      </c>
    </row>
    <row r="165" spans="1:13" x14ac:dyDescent="0.2">
      <c r="A165" s="17" t="s">
        <v>300</v>
      </c>
      <c r="C165" s="22">
        <v>256623</v>
      </c>
      <c r="E165" s="19">
        <v>48245</v>
      </c>
      <c r="F165" s="19">
        <v>59543</v>
      </c>
      <c r="G165" s="22">
        <f t="shared" si="8"/>
        <v>11298</v>
      </c>
      <c r="H165" s="13">
        <f t="shared" si="9"/>
        <v>0.23417970774173488</v>
      </c>
      <c r="I165" s="20">
        <v>27046</v>
      </c>
      <c r="J165" s="20">
        <v>36688</v>
      </c>
      <c r="K165" s="22">
        <f t="shared" si="10"/>
        <v>9642</v>
      </c>
      <c r="L165" s="13">
        <f t="shared" si="11"/>
        <v>0.35650373437846633</v>
      </c>
    </row>
    <row r="166" spans="1:13" x14ac:dyDescent="0.2">
      <c r="A166" s="17" t="s">
        <v>244</v>
      </c>
      <c r="C166" s="22">
        <v>7984</v>
      </c>
      <c r="E166" s="19">
        <v>2546</v>
      </c>
      <c r="F166" s="19">
        <v>2904</v>
      </c>
      <c r="G166" s="22">
        <f t="shared" ref="G166:G229" si="12">F166-E166</f>
        <v>358</v>
      </c>
      <c r="H166" s="13">
        <f t="shared" ref="H166:H229" si="13">G166/E166</f>
        <v>0.14061272584446191</v>
      </c>
      <c r="I166" s="20">
        <v>480</v>
      </c>
      <c r="J166" s="20">
        <v>490</v>
      </c>
      <c r="K166" s="22">
        <f t="shared" ref="K166:K229" si="14">J166-I166</f>
        <v>10</v>
      </c>
      <c r="L166" s="13">
        <f t="shared" ref="L166:L229" si="15">K166/I166</f>
        <v>2.0833333333333332E-2</v>
      </c>
    </row>
    <row r="167" spans="1:13" x14ac:dyDescent="0.2">
      <c r="A167" s="15" t="s">
        <v>301</v>
      </c>
      <c r="B167" s="7" t="s">
        <v>158</v>
      </c>
      <c r="C167" s="22">
        <v>743</v>
      </c>
      <c r="E167" s="19">
        <v>454</v>
      </c>
      <c r="F167" s="19">
        <v>460</v>
      </c>
      <c r="G167" s="22">
        <f t="shared" si="12"/>
        <v>6</v>
      </c>
      <c r="H167" s="13">
        <f t="shared" si="13"/>
        <v>1.3215859030837005E-2</v>
      </c>
      <c r="I167" s="20">
        <v>40</v>
      </c>
      <c r="J167" s="20">
        <v>53</v>
      </c>
      <c r="K167" s="22">
        <f t="shared" si="14"/>
        <v>13</v>
      </c>
      <c r="L167" s="13">
        <f t="shared" si="15"/>
        <v>0.32500000000000001</v>
      </c>
    </row>
    <row r="168" spans="1:13" x14ac:dyDescent="0.2">
      <c r="A168" s="17" t="s">
        <v>249</v>
      </c>
      <c r="C168" s="22">
        <v>51584</v>
      </c>
      <c r="E168" s="19">
        <v>12054</v>
      </c>
      <c r="F168" s="19">
        <v>15642</v>
      </c>
      <c r="G168" s="22">
        <f t="shared" si="12"/>
        <v>3588</v>
      </c>
      <c r="H168" s="13">
        <f t="shared" si="13"/>
        <v>0.2976605276256844</v>
      </c>
      <c r="I168" s="20">
        <v>4624</v>
      </c>
      <c r="J168" s="20">
        <v>6773</v>
      </c>
      <c r="K168" s="22">
        <f t="shared" si="14"/>
        <v>2149</v>
      </c>
      <c r="L168" s="13">
        <f t="shared" si="15"/>
        <v>0.46474913494809689</v>
      </c>
    </row>
    <row r="169" spans="1:13" x14ac:dyDescent="0.2">
      <c r="A169" s="15" t="s">
        <v>152</v>
      </c>
      <c r="B169" s="7" t="s">
        <v>158</v>
      </c>
      <c r="C169" s="22">
        <v>2138</v>
      </c>
      <c r="E169" s="19">
        <v>681</v>
      </c>
      <c r="F169" s="19">
        <v>823</v>
      </c>
      <c r="G169" s="22">
        <f t="shared" si="12"/>
        <v>142</v>
      </c>
      <c r="H169" s="13">
        <f t="shared" si="13"/>
        <v>0.20851688693098386</v>
      </c>
      <c r="I169" s="20">
        <v>153</v>
      </c>
      <c r="J169" s="20">
        <v>197</v>
      </c>
      <c r="K169" s="22">
        <f t="shared" si="14"/>
        <v>44</v>
      </c>
      <c r="L169" s="13">
        <f t="shared" si="15"/>
        <v>0.28758169934640521</v>
      </c>
    </row>
    <row r="170" spans="1:13" x14ac:dyDescent="0.2">
      <c r="A170" s="17" t="s">
        <v>250</v>
      </c>
      <c r="C170" s="22">
        <v>176832</v>
      </c>
      <c r="E170" s="19">
        <v>36896</v>
      </c>
      <c r="F170" s="19">
        <v>45624</v>
      </c>
      <c r="G170" s="22">
        <f t="shared" si="12"/>
        <v>8728</v>
      </c>
      <c r="H170" s="13">
        <f t="shared" si="13"/>
        <v>0.23655680832610582</v>
      </c>
      <c r="I170" s="20">
        <v>9993</v>
      </c>
      <c r="J170" s="20">
        <v>12329</v>
      </c>
      <c r="K170" s="22">
        <f t="shared" si="14"/>
        <v>2336</v>
      </c>
      <c r="L170" s="13">
        <f t="shared" si="15"/>
        <v>0.23376363454418092</v>
      </c>
    </row>
    <row r="171" spans="1:13" x14ac:dyDescent="0.2">
      <c r="A171" s="15" t="s">
        <v>92</v>
      </c>
      <c r="B171" s="7" t="s">
        <v>158</v>
      </c>
      <c r="C171" s="22">
        <v>24823</v>
      </c>
      <c r="E171" s="19">
        <v>6340</v>
      </c>
      <c r="F171" s="19">
        <v>7984</v>
      </c>
      <c r="G171" s="22">
        <f t="shared" si="12"/>
        <v>1644</v>
      </c>
      <c r="H171" s="13">
        <f t="shared" si="13"/>
        <v>0.25930599369085172</v>
      </c>
      <c r="I171" s="20">
        <v>2042</v>
      </c>
      <c r="J171" s="20">
        <v>2496</v>
      </c>
      <c r="K171" s="22">
        <f t="shared" si="14"/>
        <v>454</v>
      </c>
      <c r="L171" s="13">
        <f t="shared" si="15"/>
        <v>0.22233104799216455</v>
      </c>
    </row>
    <row r="172" spans="1:13" x14ac:dyDescent="0.2">
      <c r="A172" s="17" t="s">
        <v>251</v>
      </c>
      <c r="C172" s="22">
        <v>4873</v>
      </c>
      <c r="E172" s="19">
        <v>1949</v>
      </c>
      <c r="F172" s="19">
        <v>2217</v>
      </c>
      <c r="G172" s="22">
        <f t="shared" si="12"/>
        <v>268</v>
      </c>
      <c r="H172" s="13">
        <f t="shared" si="13"/>
        <v>0.13750641354540791</v>
      </c>
      <c r="I172" s="20">
        <v>242</v>
      </c>
      <c r="J172" s="20">
        <v>271</v>
      </c>
      <c r="K172" s="22">
        <f t="shared" si="14"/>
        <v>29</v>
      </c>
      <c r="L172" s="13">
        <f t="shared" si="15"/>
        <v>0.11983471074380166</v>
      </c>
    </row>
    <row r="173" spans="1:13" x14ac:dyDescent="0.2">
      <c r="A173" s="17" t="s">
        <v>252</v>
      </c>
      <c r="C173" s="22">
        <v>8545</v>
      </c>
      <c r="E173" s="19">
        <v>1780</v>
      </c>
      <c r="F173" s="19">
        <v>2170</v>
      </c>
      <c r="G173" s="22">
        <f t="shared" si="12"/>
        <v>390</v>
      </c>
      <c r="H173" s="13">
        <f t="shared" si="13"/>
        <v>0.21910112359550563</v>
      </c>
      <c r="I173" s="20">
        <v>353</v>
      </c>
      <c r="J173" s="20">
        <v>397</v>
      </c>
      <c r="K173" s="22">
        <f t="shared" si="14"/>
        <v>44</v>
      </c>
      <c r="L173" s="13">
        <f t="shared" si="15"/>
        <v>0.12464589235127478</v>
      </c>
      <c r="M173" s="17"/>
    </row>
    <row r="174" spans="1:13" x14ac:dyDescent="0.2">
      <c r="A174" s="15" t="s">
        <v>106</v>
      </c>
      <c r="B174" s="7" t="s">
        <v>158</v>
      </c>
      <c r="C174" s="22">
        <v>19818</v>
      </c>
      <c r="E174" s="19">
        <v>7526</v>
      </c>
      <c r="F174" s="19">
        <v>8615</v>
      </c>
      <c r="G174" s="22">
        <f t="shared" si="12"/>
        <v>1089</v>
      </c>
      <c r="H174" s="13">
        <f t="shared" si="13"/>
        <v>0.14469837895296306</v>
      </c>
      <c r="I174" s="20">
        <v>885</v>
      </c>
      <c r="J174" s="20">
        <v>1097</v>
      </c>
      <c r="K174" s="22">
        <f t="shared" si="14"/>
        <v>212</v>
      </c>
      <c r="L174" s="13">
        <f t="shared" si="15"/>
        <v>0.23954802259887006</v>
      </c>
    </row>
    <row r="175" spans="1:13" x14ac:dyDescent="0.2">
      <c r="A175" s="15" t="s">
        <v>47</v>
      </c>
      <c r="B175" s="7" t="s">
        <v>158</v>
      </c>
      <c r="C175" s="22">
        <v>607391</v>
      </c>
      <c r="E175" s="19">
        <v>150188</v>
      </c>
      <c r="F175" s="19">
        <v>193382</v>
      </c>
      <c r="G175" s="22">
        <f t="shared" si="12"/>
        <v>43194</v>
      </c>
      <c r="H175" s="13">
        <f t="shared" si="13"/>
        <v>0.28759954190747594</v>
      </c>
      <c r="I175" s="20">
        <v>45744</v>
      </c>
      <c r="J175" s="20">
        <v>74377</v>
      </c>
      <c r="K175" s="22">
        <f t="shared" si="14"/>
        <v>28633</v>
      </c>
      <c r="L175" s="13">
        <f t="shared" si="15"/>
        <v>0.62594001399090593</v>
      </c>
    </row>
    <row r="176" spans="1:13" x14ac:dyDescent="0.2">
      <c r="A176" s="15" t="s">
        <v>104</v>
      </c>
      <c r="B176" s="7" t="s">
        <v>158</v>
      </c>
      <c r="C176" s="22">
        <v>20940</v>
      </c>
      <c r="E176" s="19">
        <v>3974</v>
      </c>
      <c r="F176" s="19">
        <v>4359</v>
      </c>
      <c r="G176" s="22">
        <f t="shared" si="12"/>
        <v>385</v>
      </c>
      <c r="H176" s="13">
        <f t="shared" si="13"/>
        <v>9.6879718168092599E-2</v>
      </c>
      <c r="I176" s="20">
        <v>1096</v>
      </c>
      <c r="J176" s="20">
        <v>1062</v>
      </c>
      <c r="K176" s="22">
        <f t="shared" si="14"/>
        <v>-34</v>
      </c>
      <c r="L176" s="13">
        <f t="shared" si="15"/>
        <v>-3.1021897810218978E-2</v>
      </c>
    </row>
    <row r="177" spans="1:13" x14ac:dyDescent="0.2">
      <c r="A177" s="17" t="s">
        <v>253</v>
      </c>
      <c r="C177" s="22">
        <v>12388</v>
      </c>
      <c r="E177" s="19">
        <v>3443</v>
      </c>
      <c r="F177" s="19">
        <v>3872</v>
      </c>
      <c r="G177" s="22">
        <f t="shared" si="12"/>
        <v>429</v>
      </c>
      <c r="H177" s="13">
        <f t="shared" si="13"/>
        <v>0.12460063897763578</v>
      </c>
      <c r="I177" s="20">
        <v>1425</v>
      </c>
      <c r="J177" s="20">
        <v>1669</v>
      </c>
      <c r="K177" s="22">
        <f t="shared" si="14"/>
        <v>244</v>
      </c>
      <c r="L177" s="13">
        <f t="shared" si="15"/>
        <v>0.17122807017543859</v>
      </c>
    </row>
    <row r="178" spans="1:13" x14ac:dyDescent="0.2">
      <c r="A178" s="15" t="s">
        <v>155</v>
      </c>
      <c r="B178" s="7" t="s">
        <v>158</v>
      </c>
      <c r="C178" s="22">
        <v>1200</v>
      </c>
      <c r="E178" s="19">
        <v>571</v>
      </c>
      <c r="F178" s="19">
        <v>604</v>
      </c>
      <c r="G178" s="22">
        <f t="shared" si="12"/>
        <v>33</v>
      </c>
      <c r="H178" s="13">
        <f t="shared" si="13"/>
        <v>5.7793345008756568E-2</v>
      </c>
      <c r="I178" s="20">
        <v>40</v>
      </c>
      <c r="J178" s="20">
        <v>46</v>
      </c>
      <c r="K178" s="22">
        <f t="shared" si="14"/>
        <v>6</v>
      </c>
      <c r="L178" s="13">
        <f t="shared" si="15"/>
        <v>0.15</v>
      </c>
    </row>
    <row r="179" spans="1:13" x14ac:dyDescent="0.2">
      <c r="A179" s="17" t="s">
        <v>254</v>
      </c>
      <c r="C179" s="22">
        <v>65204</v>
      </c>
      <c r="E179" s="19">
        <v>14751</v>
      </c>
      <c r="F179" s="19">
        <v>17378</v>
      </c>
      <c r="G179" s="22">
        <f t="shared" si="12"/>
        <v>2627</v>
      </c>
      <c r="H179" s="13">
        <f t="shared" si="13"/>
        <v>0.17808962104264117</v>
      </c>
      <c r="I179" s="20">
        <v>6822</v>
      </c>
      <c r="J179" s="20">
        <v>9000</v>
      </c>
      <c r="K179" s="22">
        <f t="shared" si="14"/>
        <v>2178</v>
      </c>
      <c r="L179" s="13">
        <f t="shared" si="15"/>
        <v>0.31926121372031663</v>
      </c>
    </row>
    <row r="180" spans="1:13" x14ac:dyDescent="0.2">
      <c r="A180" s="15" t="s">
        <v>73</v>
      </c>
      <c r="B180" s="7" t="s">
        <v>158</v>
      </c>
      <c r="C180" s="22">
        <v>50113</v>
      </c>
      <c r="E180" s="19">
        <v>11984</v>
      </c>
      <c r="F180" s="19">
        <v>13800</v>
      </c>
      <c r="G180" s="22">
        <f t="shared" si="12"/>
        <v>1816</v>
      </c>
      <c r="H180" s="13">
        <f t="shared" si="13"/>
        <v>0.15153538050734314</v>
      </c>
      <c r="I180" s="20">
        <v>3998</v>
      </c>
      <c r="J180" s="20">
        <v>5101</v>
      </c>
      <c r="K180" s="22">
        <f t="shared" si="14"/>
        <v>1103</v>
      </c>
      <c r="L180" s="13">
        <f t="shared" si="15"/>
        <v>0.27588794397198602</v>
      </c>
    </row>
    <row r="181" spans="1:13" x14ac:dyDescent="0.2">
      <c r="A181" s="17" t="s">
        <v>255</v>
      </c>
      <c r="C181" s="22">
        <v>13595</v>
      </c>
      <c r="E181" s="19">
        <v>2961</v>
      </c>
      <c r="F181" s="19">
        <v>4882</v>
      </c>
      <c r="G181" s="22">
        <f t="shared" si="12"/>
        <v>1921</v>
      </c>
      <c r="H181" s="13">
        <f t="shared" si="13"/>
        <v>0.64876730834177643</v>
      </c>
      <c r="I181" s="20">
        <v>978</v>
      </c>
      <c r="J181" s="20">
        <v>1173</v>
      </c>
      <c r="K181" s="22">
        <f t="shared" si="14"/>
        <v>195</v>
      </c>
      <c r="L181" s="13">
        <f t="shared" si="15"/>
        <v>0.19938650306748465</v>
      </c>
    </row>
    <row r="182" spans="1:13" x14ac:dyDescent="0.2">
      <c r="A182" s="17" t="s">
        <v>256</v>
      </c>
      <c r="C182" s="22">
        <v>14714</v>
      </c>
      <c r="E182" s="19">
        <v>3551</v>
      </c>
      <c r="F182" s="19">
        <v>4131</v>
      </c>
      <c r="G182" s="22">
        <f t="shared" si="12"/>
        <v>580</v>
      </c>
      <c r="H182" s="13">
        <f t="shared" si="13"/>
        <v>0.1633342720360462</v>
      </c>
      <c r="I182" s="20">
        <v>1029</v>
      </c>
      <c r="J182" s="20">
        <v>1162</v>
      </c>
      <c r="K182" s="22">
        <f t="shared" si="14"/>
        <v>133</v>
      </c>
      <c r="L182" s="13">
        <f t="shared" si="15"/>
        <v>0.12925170068027211</v>
      </c>
    </row>
    <row r="183" spans="1:13" x14ac:dyDescent="0.2">
      <c r="A183" s="15" t="s">
        <v>8</v>
      </c>
      <c r="B183" s="7" t="s">
        <v>38</v>
      </c>
      <c r="C183" s="22">
        <v>362294</v>
      </c>
      <c r="E183" s="19">
        <v>50704</v>
      </c>
      <c r="F183" s="19">
        <v>64617</v>
      </c>
      <c r="G183" s="22">
        <f t="shared" si="12"/>
        <v>13913</v>
      </c>
      <c r="H183" s="13">
        <f t="shared" si="13"/>
        <v>0.27439649731776583</v>
      </c>
      <c r="I183" s="20">
        <v>49102</v>
      </c>
      <c r="J183" s="20">
        <v>60925</v>
      </c>
      <c r="K183" s="22">
        <f t="shared" si="14"/>
        <v>11823</v>
      </c>
      <c r="L183" s="13">
        <f t="shared" si="15"/>
        <v>0.24078448943016578</v>
      </c>
      <c r="M183" s="1" t="s">
        <v>66</v>
      </c>
    </row>
    <row r="184" spans="1:13" x14ac:dyDescent="0.2">
      <c r="A184" s="15" t="s">
        <v>131</v>
      </c>
      <c r="B184" s="7" t="s">
        <v>158</v>
      </c>
      <c r="C184" s="22">
        <v>9836</v>
      </c>
      <c r="E184" s="19">
        <v>2628</v>
      </c>
      <c r="F184" s="19">
        <v>2812</v>
      </c>
      <c r="G184" s="22">
        <f t="shared" si="12"/>
        <v>184</v>
      </c>
      <c r="H184" s="13">
        <f t="shared" si="13"/>
        <v>7.0015220700152203E-2</v>
      </c>
      <c r="I184" s="20">
        <v>274</v>
      </c>
      <c r="J184" s="20">
        <v>302</v>
      </c>
      <c r="K184" s="22">
        <f t="shared" si="14"/>
        <v>28</v>
      </c>
      <c r="L184" s="13">
        <f t="shared" si="15"/>
        <v>0.10218978102189781</v>
      </c>
    </row>
    <row r="185" spans="1:13" x14ac:dyDescent="0.2">
      <c r="A185" s="15" t="s">
        <v>153</v>
      </c>
      <c r="B185" s="7" t="s">
        <v>158</v>
      </c>
      <c r="C185" s="22">
        <v>2112</v>
      </c>
      <c r="E185" s="19">
        <v>850</v>
      </c>
      <c r="F185" s="19">
        <v>917</v>
      </c>
      <c r="G185" s="22">
        <f t="shared" si="12"/>
        <v>67</v>
      </c>
      <c r="H185" s="13">
        <f t="shared" si="13"/>
        <v>7.8823529411764709E-2</v>
      </c>
      <c r="I185" s="20">
        <v>78</v>
      </c>
      <c r="J185" s="20">
        <v>81</v>
      </c>
      <c r="K185" s="22">
        <f t="shared" si="14"/>
        <v>3</v>
      </c>
      <c r="L185" s="13">
        <f t="shared" si="15"/>
        <v>3.8461538461538464E-2</v>
      </c>
    </row>
    <row r="186" spans="1:13" x14ac:dyDescent="0.2">
      <c r="A186" s="15" t="s">
        <v>59</v>
      </c>
      <c r="B186" s="7" t="s">
        <v>158</v>
      </c>
      <c r="C186" s="22">
        <v>83396</v>
      </c>
      <c r="E186" s="19">
        <v>25385</v>
      </c>
      <c r="F186" s="19">
        <v>29186</v>
      </c>
      <c r="G186" s="22">
        <f t="shared" si="12"/>
        <v>3801</v>
      </c>
      <c r="H186" s="13">
        <f t="shared" si="13"/>
        <v>0.14973409493795548</v>
      </c>
      <c r="I186" s="20">
        <v>5716</v>
      </c>
      <c r="J186" s="20">
        <v>6357</v>
      </c>
      <c r="K186" s="22">
        <f t="shared" si="14"/>
        <v>641</v>
      </c>
      <c r="L186" s="13">
        <f t="shared" si="15"/>
        <v>0.11214135759272219</v>
      </c>
    </row>
    <row r="187" spans="1:13" x14ac:dyDescent="0.2">
      <c r="A187" s="15" t="s">
        <v>88</v>
      </c>
      <c r="B187" s="5">
        <v>16232</v>
      </c>
      <c r="C187" s="22">
        <v>29189</v>
      </c>
      <c r="D187" s="6">
        <f>B187/C187</f>
        <v>0.55609990064750414</v>
      </c>
      <c r="E187" s="19">
        <v>8222</v>
      </c>
      <c r="F187" s="19">
        <v>10179</v>
      </c>
      <c r="G187" s="22">
        <f t="shared" si="12"/>
        <v>1957</v>
      </c>
      <c r="H187" s="13">
        <f t="shared" si="13"/>
        <v>0.23801994648504013</v>
      </c>
      <c r="I187" s="20">
        <v>1700</v>
      </c>
      <c r="J187" s="20">
        <v>2178</v>
      </c>
      <c r="K187" s="22">
        <f t="shared" si="14"/>
        <v>478</v>
      </c>
      <c r="L187" s="13">
        <f t="shared" si="15"/>
        <v>0.28117647058823531</v>
      </c>
      <c r="M187" s="1" t="s">
        <v>48</v>
      </c>
    </row>
    <row r="188" spans="1:13" x14ac:dyDescent="0.2">
      <c r="A188" s="17" t="s">
        <v>257</v>
      </c>
      <c r="C188" s="22">
        <v>23194</v>
      </c>
      <c r="E188" s="19">
        <v>8445</v>
      </c>
      <c r="F188" s="19">
        <v>9326</v>
      </c>
      <c r="G188" s="22">
        <f t="shared" si="12"/>
        <v>881</v>
      </c>
      <c r="H188" s="13">
        <f t="shared" si="13"/>
        <v>0.10432208407341623</v>
      </c>
      <c r="I188" s="20">
        <v>1835</v>
      </c>
      <c r="J188" s="20">
        <v>2057</v>
      </c>
      <c r="K188" s="22">
        <f t="shared" si="14"/>
        <v>222</v>
      </c>
      <c r="L188" s="13">
        <f t="shared" si="15"/>
        <v>0.12098092643051771</v>
      </c>
    </row>
    <row r="189" spans="1:13" x14ac:dyDescent="0.2">
      <c r="A189" s="15" t="s">
        <v>53</v>
      </c>
      <c r="B189" s="5">
        <v>54072</v>
      </c>
      <c r="C189" s="22">
        <v>142878</v>
      </c>
      <c r="D189" s="6">
        <f>B189/C189</f>
        <v>0.37844874648301347</v>
      </c>
      <c r="E189" s="19">
        <v>46433</v>
      </c>
      <c r="F189" s="19">
        <v>62045</v>
      </c>
      <c r="G189" s="22">
        <f t="shared" si="12"/>
        <v>15612</v>
      </c>
      <c r="H189" s="13">
        <f t="shared" si="13"/>
        <v>0.33622639071350119</v>
      </c>
      <c r="I189" s="20">
        <v>8329</v>
      </c>
      <c r="J189" s="20">
        <v>13017</v>
      </c>
      <c r="K189" s="22">
        <f t="shared" si="14"/>
        <v>4688</v>
      </c>
      <c r="L189" s="13">
        <f t="shared" si="15"/>
        <v>0.56285268339536554</v>
      </c>
      <c r="M189" s="1" t="s">
        <v>63</v>
      </c>
    </row>
    <row r="190" spans="1:13" x14ac:dyDescent="0.2">
      <c r="A190" s="17" t="s">
        <v>258</v>
      </c>
      <c r="C190" s="22">
        <v>9605</v>
      </c>
      <c r="E190" s="19">
        <v>1911</v>
      </c>
      <c r="F190" s="19">
        <v>2135</v>
      </c>
      <c r="G190" s="22">
        <f t="shared" si="12"/>
        <v>224</v>
      </c>
      <c r="H190" s="13">
        <f t="shared" si="13"/>
        <v>0.11721611721611722</v>
      </c>
      <c r="I190" s="20">
        <v>848</v>
      </c>
      <c r="J190" s="20">
        <v>488</v>
      </c>
      <c r="K190" s="22">
        <f t="shared" si="14"/>
        <v>-360</v>
      </c>
      <c r="L190" s="13">
        <f t="shared" si="15"/>
        <v>-0.42452830188679247</v>
      </c>
    </row>
    <row r="191" spans="1:13" x14ac:dyDescent="0.2">
      <c r="A191" s="15" t="s">
        <v>9</v>
      </c>
      <c r="B191" s="7" t="s">
        <v>158</v>
      </c>
      <c r="C191" s="22">
        <v>15823</v>
      </c>
      <c r="E191" s="19">
        <v>2463</v>
      </c>
      <c r="F191" s="19">
        <v>3215</v>
      </c>
      <c r="G191" s="22">
        <f t="shared" si="12"/>
        <v>752</v>
      </c>
      <c r="H191" s="13">
        <f t="shared" si="13"/>
        <v>0.30531871701177427</v>
      </c>
      <c r="I191" s="20">
        <v>1551</v>
      </c>
      <c r="J191" s="20">
        <v>1382</v>
      </c>
      <c r="K191" s="22">
        <f t="shared" si="14"/>
        <v>-169</v>
      </c>
      <c r="L191" s="13">
        <f t="shared" si="15"/>
        <v>-0.10896196002578981</v>
      </c>
    </row>
    <row r="192" spans="1:13" x14ac:dyDescent="0.2">
      <c r="A192" s="15" t="s">
        <v>71</v>
      </c>
      <c r="B192" s="7" t="s">
        <v>158</v>
      </c>
      <c r="C192" s="22">
        <v>51353</v>
      </c>
      <c r="E192" s="19">
        <v>26587</v>
      </c>
      <c r="F192" s="19">
        <v>18573</v>
      </c>
      <c r="G192" s="22">
        <f t="shared" si="12"/>
        <v>-8014</v>
      </c>
      <c r="H192" s="13">
        <f t="shared" si="13"/>
        <v>-0.30142550870726292</v>
      </c>
      <c r="I192" s="20">
        <v>7123</v>
      </c>
      <c r="J192" s="20">
        <v>5387</v>
      </c>
      <c r="K192" s="22">
        <f t="shared" si="14"/>
        <v>-1736</v>
      </c>
      <c r="L192" s="13">
        <f t="shared" si="15"/>
        <v>-0.24371753474659555</v>
      </c>
    </row>
    <row r="193" spans="1:12" x14ac:dyDescent="0.2">
      <c r="A193" s="15" t="s">
        <v>56</v>
      </c>
      <c r="B193" s="7" t="s">
        <v>158</v>
      </c>
      <c r="C193" s="22">
        <v>117415</v>
      </c>
      <c r="E193" s="19">
        <v>19499</v>
      </c>
      <c r="F193" s="19">
        <v>22820</v>
      </c>
      <c r="G193" s="22">
        <f t="shared" si="12"/>
        <v>3321</v>
      </c>
      <c r="H193" s="13">
        <f t="shared" si="13"/>
        <v>0.17031642648340942</v>
      </c>
      <c r="I193" s="20">
        <v>7620</v>
      </c>
      <c r="J193" s="20">
        <v>9921</v>
      </c>
      <c r="K193" s="22">
        <f t="shared" si="14"/>
        <v>2301</v>
      </c>
      <c r="L193" s="13">
        <f t="shared" si="15"/>
        <v>0.30196850393700786</v>
      </c>
    </row>
    <row r="194" spans="1:12" x14ac:dyDescent="0.2">
      <c r="A194" s="17" t="s">
        <v>259</v>
      </c>
      <c r="C194" s="22">
        <v>6704</v>
      </c>
      <c r="E194" s="31">
        <v>652</v>
      </c>
      <c r="F194" s="31">
        <v>721</v>
      </c>
      <c r="G194" s="22">
        <f t="shared" si="12"/>
        <v>69</v>
      </c>
      <c r="H194" s="13">
        <f t="shared" si="13"/>
        <v>0.10582822085889571</v>
      </c>
      <c r="I194" s="23">
        <v>1458</v>
      </c>
      <c r="J194" s="23">
        <v>1463</v>
      </c>
      <c r="K194" s="22">
        <f t="shared" si="14"/>
        <v>5</v>
      </c>
      <c r="L194" s="13">
        <f t="shared" si="15"/>
        <v>3.4293552812071329E-3</v>
      </c>
    </row>
    <row r="195" spans="1:12" x14ac:dyDescent="0.2">
      <c r="A195" s="17" t="s">
        <v>260</v>
      </c>
      <c r="C195" s="22">
        <v>12514</v>
      </c>
      <c r="E195" s="19">
        <v>3919</v>
      </c>
      <c r="F195" s="19">
        <v>5155</v>
      </c>
      <c r="G195" s="22">
        <f t="shared" si="12"/>
        <v>1236</v>
      </c>
      <c r="H195" s="13">
        <f t="shared" si="13"/>
        <v>0.31538657820872673</v>
      </c>
      <c r="I195" s="20">
        <v>619</v>
      </c>
      <c r="J195" s="20">
        <v>842</v>
      </c>
      <c r="K195" s="22">
        <f t="shared" si="14"/>
        <v>223</v>
      </c>
      <c r="L195" s="13">
        <f t="shared" si="15"/>
        <v>0.36025848142164779</v>
      </c>
    </row>
    <row r="196" spans="1:12" x14ac:dyDescent="0.2">
      <c r="A196" s="17" t="s">
        <v>261</v>
      </c>
      <c r="C196" s="22">
        <v>137713</v>
      </c>
      <c r="E196" s="19">
        <v>43379</v>
      </c>
      <c r="F196" s="19">
        <v>50796</v>
      </c>
      <c r="G196" s="22">
        <f t="shared" si="12"/>
        <v>7417</v>
      </c>
      <c r="H196" s="13">
        <f t="shared" si="13"/>
        <v>0.17098135042301574</v>
      </c>
      <c r="I196" s="20">
        <v>8340</v>
      </c>
      <c r="J196" s="20">
        <v>12802</v>
      </c>
      <c r="K196" s="22">
        <f t="shared" si="14"/>
        <v>4462</v>
      </c>
      <c r="L196" s="13">
        <f t="shared" si="15"/>
        <v>0.53501199040767389</v>
      </c>
    </row>
    <row r="197" spans="1:12" x14ac:dyDescent="0.2">
      <c r="A197" s="17" t="s">
        <v>262</v>
      </c>
      <c r="C197" s="22">
        <v>3849</v>
      </c>
      <c r="E197" s="19">
        <v>709</v>
      </c>
      <c r="F197" s="19">
        <v>942</v>
      </c>
      <c r="G197" s="22">
        <f t="shared" si="12"/>
        <v>233</v>
      </c>
      <c r="H197" s="13">
        <f t="shared" si="13"/>
        <v>0.32863187588152326</v>
      </c>
      <c r="I197" s="20">
        <v>167</v>
      </c>
      <c r="J197" s="20">
        <v>172</v>
      </c>
      <c r="K197" s="22">
        <f t="shared" si="14"/>
        <v>5</v>
      </c>
      <c r="L197" s="13">
        <f t="shared" si="15"/>
        <v>2.9940119760479042E-2</v>
      </c>
    </row>
    <row r="198" spans="1:12" x14ac:dyDescent="0.2">
      <c r="A198" s="17" t="s">
        <v>263</v>
      </c>
      <c r="C198" s="22">
        <v>3452</v>
      </c>
      <c r="E198" s="19">
        <v>1382</v>
      </c>
      <c r="F198" s="19">
        <v>1643</v>
      </c>
      <c r="G198" s="22">
        <f t="shared" si="12"/>
        <v>261</v>
      </c>
      <c r="H198" s="13">
        <f t="shared" si="13"/>
        <v>0.18885672937771347</v>
      </c>
      <c r="I198" s="20">
        <v>262</v>
      </c>
      <c r="J198" s="20">
        <v>320</v>
      </c>
      <c r="K198" s="22">
        <f t="shared" si="14"/>
        <v>58</v>
      </c>
      <c r="L198" s="13">
        <f t="shared" si="15"/>
        <v>0.22137404580152673</v>
      </c>
    </row>
    <row r="199" spans="1:12" x14ac:dyDescent="0.2">
      <c r="A199" s="15" t="s">
        <v>120</v>
      </c>
      <c r="B199" s="7" t="s">
        <v>158</v>
      </c>
      <c r="C199" s="22">
        <v>12023</v>
      </c>
      <c r="E199" s="19">
        <v>3924</v>
      </c>
      <c r="F199" s="19">
        <v>4517</v>
      </c>
      <c r="G199" s="22">
        <f t="shared" si="12"/>
        <v>593</v>
      </c>
      <c r="H199" s="13">
        <f t="shared" si="13"/>
        <v>0.15112130479102956</v>
      </c>
      <c r="I199" s="20">
        <v>1148</v>
      </c>
      <c r="J199" s="20">
        <v>1246</v>
      </c>
      <c r="K199" s="22">
        <f t="shared" si="14"/>
        <v>98</v>
      </c>
      <c r="L199" s="13">
        <f t="shared" si="15"/>
        <v>8.5365853658536592E-2</v>
      </c>
    </row>
    <row r="200" spans="1:12" x14ac:dyDescent="0.2">
      <c r="A200" s="17" t="s">
        <v>264</v>
      </c>
      <c r="C200" s="22">
        <v>15976</v>
      </c>
      <c r="E200" s="31">
        <v>1417</v>
      </c>
      <c r="F200" s="19">
        <v>2254</v>
      </c>
      <c r="G200" s="22">
        <f t="shared" si="12"/>
        <v>837</v>
      </c>
      <c r="H200" s="13">
        <f t="shared" si="13"/>
        <v>0.59068454481298516</v>
      </c>
      <c r="I200" s="23">
        <v>1659</v>
      </c>
      <c r="J200" s="20">
        <v>1395</v>
      </c>
      <c r="K200" s="22">
        <f t="shared" si="14"/>
        <v>-264</v>
      </c>
      <c r="L200" s="13">
        <f t="shared" si="15"/>
        <v>-0.15913200723327306</v>
      </c>
    </row>
    <row r="201" spans="1:12" x14ac:dyDescent="0.2">
      <c r="A201" s="15" t="s">
        <v>141</v>
      </c>
      <c r="B201" s="7" t="s">
        <v>158</v>
      </c>
      <c r="C201" s="22">
        <v>6948</v>
      </c>
      <c r="E201" s="19">
        <v>1830</v>
      </c>
      <c r="F201" s="19">
        <v>2210</v>
      </c>
      <c r="G201" s="22">
        <f t="shared" si="12"/>
        <v>380</v>
      </c>
      <c r="H201" s="13">
        <f t="shared" si="13"/>
        <v>0.20765027322404372</v>
      </c>
      <c r="I201" s="20">
        <v>1034</v>
      </c>
      <c r="J201" s="20">
        <v>1108</v>
      </c>
      <c r="K201" s="22">
        <f t="shared" si="14"/>
        <v>74</v>
      </c>
      <c r="L201" s="13">
        <f t="shared" si="15"/>
        <v>7.1566731141199227E-2</v>
      </c>
    </row>
    <row r="202" spans="1:12" x14ac:dyDescent="0.2">
      <c r="A202" s="17" t="s">
        <v>265</v>
      </c>
      <c r="C202" s="22">
        <v>854</v>
      </c>
      <c r="E202" s="19">
        <v>524</v>
      </c>
      <c r="F202" s="19">
        <v>529</v>
      </c>
      <c r="G202" s="22">
        <f t="shared" si="12"/>
        <v>5</v>
      </c>
      <c r="H202" s="13">
        <f t="shared" si="13"/>
        <v>9.5419847328244278E-3</v>
      </c>
      <c r="I202" s="20">
        <v>20</v>
      </c>
      <c r="J202" s="20">
        <v>17</v>
      </c>
      <c r="K202" s="22">
        <f t="shared" si="14"/>
        <v>-3</v>
      </c>
      <c r="L202" s="13">
        <f t="shared" si="15"/>
        <v>-0.15</v>
      </c>
    </row>
    <row r="203" spans="1:12" x14ac:dyDescent="0.2">
      <c r="A203" s="17" t="s">
        <v>266</v>
      </c>
      <c r="C203" s="22">
        <v>17074</v>
      </c>
      <c r="E203" s="19">
        <v>4665</v>
      </c>
      <c r="F203" s="19">
        <v>5646</v>
      </c>
      <c r="G203" s="22">
        <f t="shared" si="12"/>
        <v>981</v>
      </c>
      <c r="H203" s="13">
        <f t="shared" si="13"/>
        <v>0.21028938906752412</v>
      </c>
      <c r="I203" s="20">
        <v>2203</v>
      </c>
      <c r="J203" s="20">
        <v>2374</v>
      </c>
      <c r="K203" s="22">
        <f t="shared" si="14"/>
        <v>171</v>
      </c>
      <c r="L203" s="13">
        <f t="shared" si="15"/>
        <v>7.7621425329096688E-2</v>
      </c>
    </row>
    <row r="204" spans="1:12" x14ac:dyDescent="0.2">
      <c r="A204" s="15" t="s">
        <v>58</v>
      </c>
      <c r="B204" s="7" t="s">
        <v>158</v>
      </c>
      <c r="C204" s="22">
        <v>104915</v>
      </c>
      <c r="E204" s="19">
        <v>28396</v>
      </c>
      <c r="F204" s="19">
        <v>36726</v>
      </c>
      <c r="G204" s="22">
        <f t="shared" si="12"/>
        <v>8330</v>
      </c>
      <c r="H204" s="13">
        <f t="shared" si="13"/>
        <v>0.29335117622200307</v>
      </c>
      <c r="I204" s="20">
        <v>9633</v>
      </c>
      <c r="J204" s="20">
        <v>16412</v>
      </c>
      <c r="K204" s="22">
        <f t="shared" si="14"/>
        <v>6779</v>
      </c>
      <c r="L204" s="13">
        <f t="shared" si="15"/>
        <v>0.70372677255268345</v>
      </c>
    </row>
    <row r="205" spans="1:12" x14ac:dyDescent="0.2">
      <c r="A205" s="15" t="s">
        <v>129</v>
      </c>
      <c r="B205" s="7" t="s">
        <v>158</v>
      </c>
      <c r="C205" s="22">
        <v>10264</v>
      </c>
      <c r="E205" s="19">
        <v>3241</v>
      </c>
      <c r="F205" s="19">
        <v>3807</v>
      </c>
      <c r="G205" s="22">
        <f t="shared" si="12"/>
        <v>566</v>
      </c>
      <c r="H205" s="13">
        <f t="shared" si="13"/>
        <v>0.17463745757482257</v>
      </c>
      <c r="I205" s="20">
        <v>452</v>
      </c>
      <c r="J205" s="20">
        <v>552</v>
      </c>
      <c r="K205" s="22">
        <f t="shared" si="14"/>
        <v>100</v>
      </c>
      <c r="L205" s="13">
        <f t="shared" si="15"/>
        <v>0.22123893805309736</v>
      </c>
    </row>
    <row r="206" spans="1:12" x14ac:dyDescent="0.2">
      <c r="A206" s="15" t="s">
        <v>70</v>
      </c>
      <c r="B206" s="7" t="s">
        <v>158</v>
      </c>
      <c r="C206" s="22">
        <v>54406</v>
      </c>
      <c r="E206" s="19">
        <v>14675</v>
      </c>
      <c r="F206" s="19">
        <v>16534</v>
      </c>
      <c r="G206" s="22">
        <f t="shared" si="12"/>
        <v>1859</v>
      </c>
      <c r="H206" s="13">
        <f t="shared" si="13"/>
        <v>0.12667802385008517</v>
      </c>
      <c r="I206" s="20">
        <v>3935</v>
      </c>
      <c r="J206" s="20">
        <v>4629</v>
      </c>
      <c r="K206" s="22">
        <f t="shared" si="14"/>
        <v>694</v>
      </c>
      <c r="L206" s="13">
        <f t="shared" si="15"/>
        <v>0.17636594663278271</v>
      </c>
    </row>
    <row r="207" spans="1:12" x14ac:dyDescent="0.2">
      <c r="A207" s="15" t="s">
        <v>125</v>
      </c>
      <c r="B207" s="7" t="s">
        <v>158</v>
      </c>
      <c r="C207" s="22">
        <v>10743</v>
      </c>
      <c r="E207" s="19">
        <v>3992</v>
      </c>
      <c r="F207" s="19">
        <v>4784</v>
      </c>
      <c r="G207" s="22">
        <f t="shared" si="12"/>
        <v>792</v>
      </c>
      <c r="H207" s="13">
        <f t="shared" si="13"/>
        <v>0.19839679358717435</v>
      </c>
      <c r="I207" s="20">
        <v>614</v>
      </c>
      <c r="J207" s="20">
        <v>669</v>
      </c>
      <c r="K207" s="22">
        <f t="shared" si="14"/>
        <v>55</v>
      </c>
      <c r="L207" s="13">
        <f t="shared" si="15"/>
        <v>8.9576547231270356E-2</v>
      </c>
    </row>
    <row r="208" spans="1:12" x14ac:dyDescent="0.2">
      <c r="A208" s="17" t="s">
        <v>267</v>
      </c>
      <c r="C208" s="22">
        <v>8237</v>
      </c>
      <c r="E208" s="19">
        <v>2620</v>
      </c>
      <c r="F208" s="19">
        <v>3007</v>
      </c>
      <c r="G208" s="22">
        <f t="shared" si="12"/>
        <v>387</v>
      </c>
      <c r="H208" s="13">
        <f t="shared" si="13"/>
        <v>0.14770992366412214</v>
      </c>
      <c r="I208" s="20">
        <v>907</v>
      </c>
      <c r="J208" s="20">
        <v>980</v>
      </c>
      <c r="K208" s="22">
        <f t="shared" si="14"/>
        <v>73</v>
      </c>
      <c r="L208" s="13">
        <f t="shared" si="15"/>
        <v>8.0485115766262397E-2</v>
      </c>
    </row>
    <row r="209" spans="1:12" x14ac:dyDescent="0.2">
      <c r="A209" s="15" t="s">
        <v>10</v>
      </c>
      <c r="B209" s="7" t="s">
        <v>158</v>
      </c>
      <c r="C209" s="22">
        <v>28859</v>
      </c>
      <c r="E209" s="19">
        <v>8050</v>
      </c>
      <c r="F209" s="19">
        <v>10161</v>
      </c>
      <c r="G209" s="22">
        <f t="shared" si="12"/>
        <v>2111</v>
      </c>
      <c r="H209" s="13">
        <f t="shared" si="13"/>
        <v>0.26223602484472047</v>
      </c>
      <c r="I209" s="20">
        <v>2034</v>
      </c>
      <c r="J209" s="20">
        <v>2337</v>
      </c>
      <c r="K209" s="22">
        <f t="shared" si="14"/>
        <v>303</v>
      </c>
      <c r="L209" s="13">
        <f t="shared" si="15"/>
        <v>0.14896755162241887</v>
      </c>
    </row>
    <row r="210" spans="1:12" x14ac:dyDescent="0.2">
      <c r="A210" s="15" t="s">
        <v>61</v>
      </c>
      <c r="B210" s="7" t="s">
        <v>158</v>
      </c>
      <c r="C210" s="22">
        <v>66370</v>
      </c>
      <c r="E210" s="19">
        <v>13004</v>
      </c>
      <c r="F210" s="19">
        <v>16516</v>
      </c>
      <c r="G210" s="22">
        <f t="shared" si="12"/>
        <v>3512</v>
      </c>
      <c r="H210" s="13">
        <f t="shared" si="13"/>
        <v>0.27007074746231929</v>
      </c>
      <c r="I210" s="20">
        <v>7825</v>
      </c>
      <c r="J210" s="20">
        <v>8988</v>
      </c>
      <c r="K210" s="22">
        <f t="shared" si="14"/>
        <v>1163</v>
      </c>
      <c r="L210" s="13">
        <f t="shared" si="15"/>
        <v>0.1486261980830671</v>
      </c>
    </row>
    <row r="211" spans="1:12" x14ac:dyDescent="0.2">
      <c r="A211" s="17" t="s">
        <v>268</v>
      </c>
      <c r="C211" s="22">
        <v>6055</v>
      </c>
      <c r="E211" s="19">
        <v>2025</v>
      </c>
      <c r="F211" s="19">
        <v>2308</v>
      </c>
      <c r="G211" s="22">
        <f t="shared" si="12"/>
        <v>283</v>
      </c>
      <c r="H211" s="13">
        <f t="shared" si="13"/>
        <v>0.13975308641975309</v>
      </c>
      <c r="I211" s="20">
        <v>293</v>
      </c>
      <c r="J211" s="20">
        <v>287</v>
      </c>
      <c r="K211" s="22">
        <f t="shared" si="14"/>
        <v>-6</v>
      </c>
      <c r="L211" s="13">
        <f t="shared" si="15"/>
        <v>-2.0477815699658702E-2</v>
      </c>
    </row>
    <row r="212" spans="1:12" x14ac:dyDescent="0.2">
      <c r="A212" s="17" t="s">
        <v>269</v>
      </c>
      <c r="C212" s="22">
        <v>2793</v>
      </c>
      <c r="E212" s="19">
        <v>819</v>
      </c>
      <c r="F212" s="19">
        <v>940</v>
      </c>
      <c r="G212" s="22">
        <f t="shared" si="12"/>
        <v>121</v>
      </c>
      <c r="H212" s="13">
        <f t="shared" si="13"/>
        <v>0.14774114774114774</v>
      </c>
      <c r="I212" s="20">
        <v>209</v>
      </c>
      <c r="J212" s="20">
        <v>211</v>
      </c>
      <c r="K212" s="22">
        <f t="shared" si="14"/>
        <v>2</v>
      </c>
      <c r="L212" s="13">
        <f t="shared" si="15"/>
        <v>9.5693779904306216E-3</v>
      </c>
    </row>
    <row r="213" spans="1:12" x14ac:dyDescent="0.2">
      <c r="A213" s="17" t="s">
        <v>270</v>
      </c>
      <c r="C213" s="22">
        <v>16703</v>
      </c>
      <c r="E213" s="19">
        <v>4403</v>
      </c>
      <c r="F213" s="19">
        <v>4983</v>
      </c>
      <c r="G213" s="22">
        <f t="shared" si="12"/>
        <v>580</v>
      </c>
      <c r="H213" s="13">
        <f t="shared" si="13"/>
        <v>0.13172836702248467</v>
      </c>
      <c r="I213" s="20">
        <v>733</v>
      </c>
      <c r="J213" s="20">
        <v>818</v>
      </c>
      <c r="K213" s="22">
        <f t="shared" si="14"/>
        <v>85</v>
      </c>
      <c r="L213" s="13">
        <f t="shared" si="15"/>
        <v>0.11596180081855388</v>
      </c>
    </row>
    <row r="214" spans="1:12" x14ac:dyDescent="0.2">
      <c r="A214" s="15" t="s">
        <v>150</v>
      </c>
      <c r="B214" s="7" t="s">
        <v>158</v>
      </c>
      <c r="C214" s="22">
        <v>3265</v>
      </c>
      <c r="E214" s="19">
        <v>1378</v>
      </c>
      <c r="F214" s="19">
        <v>1484</v>
      </c>
      <c r="G214" s="22">
        <f t="shared" si="12"/>
        <v>106</v>
      </c>
      <c r="H214" s="13">
        <f t="shared" si="13"/>
        <v>7.6923076923076927E-2</v>
      </c>
      <c r="I214" s="20">
        <v>103</v>
      </c>
      <c r="J214" s="20">
        <v>130</v>
      </c>
      <c r="K214" s="22">
        <f t="shared" si="14"/>
        <v>27</v>
      </c>
      <c r="L214" s="13">
        <f t="shared" si="15"/>
        <v>0.26213592233009708</v>
      </c>
    </row>
    <row r="215" spans="1:12" x14ac:dyDescent="0.2">
      <c r="A215" s="17" t="s">
        <v>271</v>
      </c>
      <c r="C215" s="22">
        <v>25274</v>
      </c>
      <c r="E215" s="19">
        <v>7171</v>
      </c>
      <c r="F215" s="19">
        <v>7975</v>
      </c>
      <c r="G215" s="22">
        <f t="shared" si="12"/>
        <v>804</v>
      </c>
      <c r="H215" s="13">
        <f t="shared" si="13"/>
        <v>0.11211825407892902</v>
      </c>
      <c r="I215" s="20">
        <v>1757</v>
      </c>
      <c r="J215" s="20">
        <v>2068</v>
      </c>
      <c r="K215" s="22">
        <f t="shared" si="14"/>
        <v>311</v>
      </c>
      <c r="L215" s="13">
        <f t="shared" si="15"/>
        <v>0.17700626067159933</v>
      </c>
    </row>
    <row r="216" spans="1:12" x14ac:dyDescent="0.2">
      <c r="A216" s="17" t="s">
        <v>272</v>
      </c>
      <c r="C216" s="22">
        <v>3022</v>
      </c>
      <c r="E216" s="19">
        <v>807</v>
      </c>
      <c r="F216" s="19">
        <v>886</v>
      </c>
      <c r="G216" s="22">
        <f t="shared" si="12"/>
        <v>79</v>
      </c>
      <c r="H216" s="13">
        <f t="shared" si="13"/>
        <v>9.7893432465923177E-2</v>
      </c>
      <c r="I216" s="20">
        <v>96</v>
      </c>
      <c r="J216" s="20">
        <v>91</v>
      </c>
      <c r="K216" s="22">
        <f t="shared" si="14"/>
        <v>-5</v>
      </c>
      <c r="L216" s="13">
        <f t="shared" si="15"/>
        <v>-5.2083333333333336E-2</v>
      </c>
    </row>
    <row r="217" spans="1:12" x14ac:dyDescent="0.2">
      <c r="A217" s="15" t="s">
        <v>51</v>
      </c>
      <c r="B217" s="7" t="s">
        <v>158</v>
      </c>
      <c r="C217" s="22">
        <v>209725</v>
      </c>
      <c r="E217" s="19">
        <v>58631</v>
      </c>
      <c r="F217" s="19">
        <v>69080</v>
      </c>
      <c r="G217" s="22">
        <f t="shared" si="12"/>
        <v>10449</v>
      </c>
      <c r="H217" s="13">
        <f t="shared" si="13"/>
        <v>0.17821630195630297</v>
      </c>
      <c r="I217" s="20">
        <v>22128</v>
      </c>
      <c r="J217" s="20">
        <v>29615</v>
      </c>
      <c r="K217" s="22">
        <f t="shared" si="14"/>
        <v>7487</v>
      </c>
      <c r="L217" s="13">
        <f t="shared" si="15"/>
        <v>0.33834960231381056</v>
      </c>
    </row>
    <row r="218" spans="1:12" x14ac:dyDescent="0.2">
      <c r="A218" s="15" t="s">
        <v>135</v>
      </c>
      <c r="B218" s="7" t="s">
        <v>158</v>
      </c>
      <c r="C218" s="22">
        <v>9128</v>
      </c>
      <c r="E218" s="19">
        <v>3206</v>
      </c>
      <c r="F218" s="19">
        <v>4105</v>
      </c>
      <c r="G218" s="22">
        <f t="shared" si="12"/>
        <v>899</v>
      </c>
      <c r="H218" s="13">
        <f t="shared" si="13"/>
        <v>0.28041172800998126</v>
      </c>
      <c r="I218" s="20">
        <v>540</v>
      </c>
      <c r="J218" s="20">
        <v>768</v>
      </c>
      <c r="K218" s="22">
        <f t="shared" si="14"/>
        <v>228</v>
      </c>
      <c r="L218" s="13">
        <f t="shared" si="15"/>
        <v>0.42222222222222222</v>
      </c>
    </row>
    <row r="219" spans="1:12" x14ac:dyDescent="0.2">
      <c r="A219" s="17" t="s">
        <v>273</v>
      </c>
      <c r="C219" s="22">
        <v>60967</v>
      </c>
      <c r="E219" s="31">
        <v>2218</v>
      </c>
      <c r="F219" s="31">
        <v>8247</v>
      </c>
      <c r="G219" s="22">
        <f t="shared" si="12"/>
        <v>6029</v>
      </c>
      <c r="H219" s="13">
        <f t="shared" si="13"/>
        <v>2.7182146077547338</v>
      </c>
      <c r="I219" s="23">
        <v>9246</v>
      </c>
      <c r="J219" s="23">
        <v>9123</v>
      </c>
      <c r="K219" s="22">
        <f t="shared" si="14"/>
        <v>-123</v>
      </c>
      <c r="L219" s="13">
        <f t="shared" si="15"/>
        <v>-1.3303049967553536E-2</v>
      </c>
    </row>
    <row r="220" spans="1:12" x14ac:dyDescent="0.2">
      <c r="A220" s="15" t="s">
        <v>132</v>
      </c>
      <c r="B220" s="7" t="s">
        <v>158</v>
      </c>
      <c r="C220" s="22">
        <v>9366</v>
      </c>
      <c r="E220" s="19">
        <v>3033</v>
      </c>
      <c r="F220" s="19">
        <v>3385</v>
      </c>
      <c r="G220" s="22">
        <f t="shared" si="12"/>
        <v>352</v>
      </c>
      <c r="H220" s="13">
        <f t="shared" si="13"/>
        <v>0.11605670952851961</v>
      </c>
      <c r="I220" s="20">
        <v>348</v>
      </c>
      <c r="J220" s="20">
        <v>397</v>
      </c>
      <c r="K220" s="22">
        <f t="shared" si="14"/>
        <v>49</v>
      </c>
      <c r="L220" s="13">
        <f t="shared" si="15"/>
        <v>0.14080459770114942</v>
      </c>
    </row>
    <row r="221" spans="1:12" x14ac:dyDescent="0.2">
      <c r="A221" s="17" t="s">
        <v>274</v>
      </c>
      <c r="C221" s="22">
        <v>1291</v>
      </c>
      <c r="E221" s="19">
        <v>549</v>
      </c>
      <c r="F221" s="19">
        <v>584</v>
      </c>
      <c r="G221" s="22">
        <f t="shared" si="12"/>
        <v>35</v>
      </c>
      <c r="H221" s="13">
        <f t="shared" si="13"/>
        <v>6.3752276867030971E-2</v>
      </c>
      <c r="I221" s="20">
        <v>70</v>
      </c>
      <c r="J221" s="20">
        <v>51</v>
      </c>
      <c r="K221" s="22">
        <f t="shared" si="14"/>
        <v>-19</v>
      </c>
      <c r="L221" s="13">
        <f t="shared" si="15"/>
        <v>-0.27142857142857141</v>
      </c>
    </row>
    <row r="222" spans="1:12" x14ac:dyDescent="0.2">
      <c r="A222" s="15" t="s">
        <v>154</v>
      </c>
      <c r="B222" s="7" t="s">
        <v>158</v>
      </c>
      <c r="C222" s="22">
        <v>1350</v>
      </c>
      <c r="E222" s="19">
        <v>555</v>
      </c>
      <c r="F222" s="19">
        <v>615</v>
      </c>
      <c r="G222" s="22">
        <f t="shared" si="12"/>
        <v>60</v>
      </c>
      <c r="H222" s="13">
        <f t="shared" si="13"/>
        <v>0.10810810810810811</v>
      </c>
      <c r="I222" s="20">
        <v>135</v>
      </c>
      <c r="J222" s="20">
        <v>116</v>
      </c>
      <c r="K222" s="22">
        <f t="shared" si="14"/>
        <v>-19</v>
      </c>
      <c r="L222" s="13">
        <f t="shared" si="15"/>
        <v>-0.14074074074074075</v>
      </c>
    </row>
    <row r="223" spans="1:12" x14ac:dyDescent="0.2">
      <c r="A223" s="17" t="s">
        <v>275</v>
      </c>
      <c r="C223" s="22">
        <v>3776</v>
      </c>
      <c r="E223" s="19">
        <v>1075</v>
      </c>
      <c r="F223" s="19">
        <v>1222</v>
      </c>
      <c r="G223" s="22">
        <f t="shared" si="12"/>
        <v>147</v>
      </c>
      <c r="H223" s="13">
        <f t="shared" si="13"/>
        <v>0.13674418604651162</v>
      </c>
      <c r="I223" s="20">
        <v>313</v>
      </c>
      <c r="J223" s="20">
        <v>322</v>
      </c>
      <c r="K223" s="22">
        <f t="shared" si="14"/>
        <v>9</v>
      </c>
      <c r="L223" s="13">
        <f t="shared" si="15"/>
        <v>2.8753993610223641E-2</v>
      </c>
    </row>
    <row r="224" spans="1:12" x14ac:dyDescent="0.2">
      <c r="A224" s="15" t="s">
        <v>137</v>
      </c>
      <c r="B224" s="7" t="s">
        <v>158</v>
      </c>
      <c r="C224" s="22">
        <v>7397</v>
      </c>
      <c r="E224" s="19">
        <v>1671</v>
      </c>
      <c r="F224" s="19">
        <v>1845</v>
      </c>
      <c r="G224" s="22">
        <f t="shared" si="12"/>
        <v>174</v>
      </c>
      <c r="H224" s="13">
        <f t="shared" si="13"/>
        <v>0.10412926391382406</v>
      </c>
      <c r="I224" s="20">
        <v>462</v>
      </c>
      <c r="J224" s="20">
        <v>478</v>
      </c>
      <c r="K224" s="22">
        <f t="shared" si="14"/>
        <v>16</v>
      </c>
      <c r="L224" s="13">
        <f t="shared" si="15"/>
        <v>3.4632034632034632E-2</v>
      </c>
    </row>
    <row r="225" spans="1:13" x14ac:dyDescent="0.2">
      <c r="A225" s="15" t="s">
        <v>34</v>
      </c>
      <c r="B225" s="35">
        <v>1678522.5</v>
      </c>
      <c r="C225" s="22">
        <v>2102515</v>
      </c>
      <c r="D225" s="6">
        <f>B225/C225</f>
        <v>0.79834032099652086</v>
      </c>
      <c r="E225" s="19">
        <v>345683</v>
      </c>
      <c r="F225" s="31">
        <v>409741</v>
      </c>
      <c r="G225" s="22">
        <f t="shared" si="12"/>
        <v>64058</v>
      </c>
      <c r="H225" s="13">
        <f t="shared" si="13"/>
        <v>0.18530850519117226</v>
      </c>
      <c r="I225" s="20">
        <v>288001</v>
      </c>
      <c r="J225" s="23">
        <v>411567</v>
      </c>
      <c r="K225" s="22">
        <f t="shared" si="14"/>
        <v>123566</v>
      </c>
      <c r="L225" s="13">
        <f t="shared" si="15"/>
        <v>0.42904712136416195</v>
      </c>
      <c r="M225" s="1" t="s">
        <v>305</v>
      </c>
    </row>
    <row r="226" spans="1:13" x14ac:dyDescent="0.2">
      <c r="A226" s="17" t="s">
        <v>276</v>
      </c>
      <c r="C226" s="22">
        <v>138034</v>
      </c>
      <c r="E226" s="19">
        <v>33172</v>
      </c>
      <c r="F226" s="19">
        <v>39547</v>
      </c>
      <c r="G226" s="22">
        <f t="shared" si="12"/>
        <v>6375</v>
      </c>
      <c r="H226" s="13">
        <f t="shared" si="13"/>
        <v>0.19218015193536717</v>
      </c>
      <c r="I226" s="20">
        <v>10047</v>
      </c>
      <c r="J226" s="20">
        <v>14588</v>
      </c>
      <c r="K226" s="22">
        <f t="shared" si="14"/>
        <v>4541</v>
      </c>
      <c r="L226" s="13">
        <f t="shared" si="15"/>
        <v>0.45197571414352544</v>
      </c>
      <c r="M226" s="17"/>
    </row>
    <row r="227" spans="1:13" x14ac:dyDescent="0.2">
      <c r="A227" s="17" t="s">
        <v>277</v>
      </c>
      <c r="C227" s="22">
        <v>984</v>
      </c>
      <c r="E227" s="19">
        <v>287</v>
      </c>
      <c r="F227" s="19">
        <v>334</v>
      </c>
      <c r="G227" s="22">
        <f t="shared" si="12"/>
        <v>47</v>
      </c>
      <c r="H227" s="13">
        <f t="shared" si="13"/>
        <v>0.16376306620209058</v>
      </c>
      <c r="I227" s="20">
        <v>140</v>
      </c>
      <c r="J227" s="20">
        <v>119</v>
      </c>
      <c r="K227" s="22">
        <f t="shared" si="14"/>
        <v>-21</v>
      </c>
      <c r="L227" s="13">
        <f t="shared" si="15"/>
        <v>-0.15</v>
      </c>
    </row>
    <row r="228" spans="1:13" x14ac:dyDescent="0.2">
      <c r="A228" s="15" t="s">
        <v>302</v>
      </c>
      <c r="B228" s="7" t="s">
        <v>158</v>
      </c>
      <c r="C228" s="22">
        <v>9917</v>
      </c>
      <c r="E228" s="19">
        <v>1295</v>
      </c>
      <c r="F228" s="19">
        <v>2812</v>
      </c>
      <c r="G228" s="22">
        <f t="shared" si="12"/>
        <v>1517</v>
      </c>
      <c r="H228" s="13">
        <f t="shared" si="13"/>
        <v>1.1714285714285715</v>
      </c>
      <c r="I228" s="20">
        <v>424</v>
      </c>
      <c r="J228" s="20">
        <v>757</v>
      </c>
      <c r="K228" s="22">
        <f t="shared" si="14"/>
        <v>333</v>
      </c>
      <c r="L228" s="13">
        <f t="shared" si="15"/>
        <v>0.785377358490566</v>
      </c>
    </row>
    <row r="229" spans="1:13" x14ac:dyDescent="0.2">
      <c r="A229" s="17" t="s">
        <v>278</v>
      </c>
      <c r="C229" s="22">
        <v>1501</v>
      </c>
      <c r="E229" s="19">
        <v>715</v>
      </c>
      <c r="F229" s="19">
        <v>806</v>
      </c>
      <c r="G229" s="22">
        <f t="shared" si="12"/>
        <v>91</v>
      </c>
      <c r="H229" s="13">
        <f t="shared" si="13"/>
        <v>0.12727272727272726</v>
      </c>
      <c r="I229" s="20">
        <v>84</v>
      </c>
      <c r="J229" s="20">
        <v>82</v>
      </c>
      <c r="K229" s="22">
        <f t="shared" si="14"/>
        <v>-2</v>
      </c>
      <c r="L229" s="13">
        <f t="shared" si="15"/>
        <v>-2.3809523809523808E-2</v>
      </c>
    </row>
    <row r="230" spans="1:13" x14ac:dyDescent="0.2">
      <c r="A230" s="17" t="s">
        <v>279</v>
      </c>
      <c r="C230" s="22">
        <v>32750</v>
      </c>
      <c r="E230" s="19">
        <v>6405</v>
      </c>
      <c r="F230" s="19">
        <v>7570</v>
      </c>
      <c r="G230" s="22">
        <f t="shared" ref="G230:G259" si="16">F230-E230</f>
        <v>1165</v>
      </c>
      <c r="H230" s="13">
        <f t="shared" ref="H230:H260" si="17">G230/E230</f>
        <v>0.18188914910226386</v>
      </c>
      <c r="I230" s="20">
        <v>2538</v>
      </c>
      <c r="J230" s="20">
        <v>2856</v>
      </c>
      <c r="K230" s="22">
        <f t="shared" ref="K230:K259" si="18">J230-I230</f>
        <v>318</v>
      </c>
      <c r="L230" s="13">
        <f t="shared" ref="L230:L260" si="19">K230/I230</f>
        <v>0.12529550827423167</v>
      </c>
    </row>
    <row r="231" spans="1:13" x14ac:dyDescent="0.2">
      <c r="A231" s="17" t="s">
        <v>280</v>
      </c>
      <c r="C231" s="22">
        <v>119200</v>
      </c>
      <c r="E231" s="19">
        <v>27376</v>
      </c>
      <c r="F231" s="19">
        <v>32313</v>
      </c>
      <c r="G231" s="22">
        <f t="shared" si="16"/>
        <v>4937</v>
      </c>
      <c r="H231" s="13">
        <f t="shared" si="17"/>
        <v>0.18034044418468731</v>
      </c>
      <c r="I231" s="20">
        <v>9117</v>
      </c>
      <c r="J231" s="20">
        <v>12239</v>
      </c>
      <c r="K231" s="22">
        <f t="shared" si="18"/>
        <v>3122</v>
      </c>
      <c r="L231" s="13">
        <f t="shared" si="19"/>
        <v>0.34243720522101567</v>
      </c>
    </row>
    <row r="232" spans="1:13" x14ac:dyDescent="0.2">
      <c r="A232" s="15" t="s">
        <v>37</v>
      </c>
      <c r="B232" s="5">
        <v>1144709</v>
      </c>
      <c r="C232" s="22">
        <v>1273954</v>
      </c>
      <c r="D232" s="6">
        <f>B232/C232</f>
        <v>0.89854814224061463</v>
      </c>
      <c r="E232" s="31">
        <v>126750</v>
      </c>
      <c r="F232" s="31">
        <v>161337</v>
      </c>
      <c r="G232" s="22">
        <f t="shared" si="16"/>
        <v>34587</v>
      </c>
      <c r="H232" s="13">
        <f t="shared" si="17"/>
        <v>0.27287573964497042</v>
      </c>
      <c r="I232" s="23">
        <v>306475</v>
      </c>
      <c r="J232" s="23">
        <v>435860</v>
      </c>
      <c r="K232" s="22">
        <f t="shared" si="18"/>
        <v>129385</v>
      </c>
      <c r="L232" s="13">
        <f t="shared" si="19"/>
        <v>0.42217146586181581</v>
      </c>
      <c r="M232" s="1" t="s">
        <v>39</v>
      </c>
    </row>
    <row r="233" spans="1:13" x14ac:dyDescent="0.2">
      <c r="A233" s="17" t="s">
        <v>281</v>
      </c>
      <c r="C233" s="22">
        <v>14651</v>
      </c>
      <c r="E233" s="19">
        <v>4737</v>
      </c>
      <c r="F233" s="19">
        <v>5579</v>
      </c>
      <c r="G233" s="22">
        <f t="shared" si="16"/>
        <v>842</v>
      </c>
      <c r="H233" s="13">
        <f t="shared" si="17"/>
        <v>0.17774963056786997</v>
      </c>
      <c r="I233" s="20">
        <v>1154</v>
      </c>
      <c r="J233" s="20">
        <v>1323</v>
      </c>
      <c r="K233" s="22">
        <f t="shared" si="18"/>
        <v>169</v>
      </c>
      <c r="L233" s="13">
        <f t="shared" si="19"/>
        <v>0.14644714038128251</v>
      </c>
      <c r="M233" s="17"/>
    </row>
    <row r="234" spans="1:13" x14ac:dyDescent="0.2">
      <c r="A234" s="15" t="s">
        <v>57</v>
      </c>
      <c r="B234" s="7" t="s">
        <v>158</v>
      </c>
      <c r="C234" s="22">
        <v>106985</v>
      </c>
      <c r="E234" s="19">
        <v>6601</v>
      </c>
      <c r="F234" s="19">
        <v>8194</v>
      </c>
      <c r="G234" s="22">
        <f t="shared" si="16"/>
        <v>1593</v>
      </c>
      <c r="H234" s="13">
        <f t="shared" si="17"/>
        <v>0.24132707165580972</v>
      </c>
      <c r="I234" s="20">
        <v>1243</v>
      </c>
      <c r="J234" s="20">
        <v>1403</v>
      </c>
      <c r="K234" s="22">
        <f t="shared" si="18"/>
        <v>160</v>
      </c>
      <c r="L234" s="13">
        <f t="shared" si="19"/>
        <v>0.12872083668543846</v>
      </c>
    </row>
    <row r="235" spans="1:13" x14ac:dyDescent="0.2">
      <c r="A235" s="15" t="s">
        <v>76</v>
      </c>
      <c r="B235" s="7" t="s">
        <v>158</v>
      </c>
      <c r="C235" s="22">
        <v>41753</v>
      </c>
      <c r="E235" s="19">
        <v>13198</v>
      </c>
      <c r="F235" s="19">
        <v>15809</v>
      </c>
      <c r="G235" s="22">
        <f t="shared" si="16"/>
        <v>2611</v>
      </c>
      <c r="H235" s="13">
        <f t="shared" si="17"/>
        <v>0.19783300500075768</v>
      </c>
      <c r="I235" s="20">
        <v>2378</v>
      </c>
      <c r="J235" s="20">
        <v>2877</v>
      </c>
      <c r="K235" s="22">
        <f t="shared" si="18"/>
        <v>499</v>
      </c>
      <c r="L235" s="13">
        <f t="shared" si="19"/>
        <v>0.20984020185029437</v>
      </c>
    </row>
    <row r="236" spans="1:13" x14ac:dyDescent="0.2">
      <c r="A236" s="17" t="s">
        <v>282</v>
      </c>
      <c r="C236" s="22">
        <v>3657</v>
      </c>
      <c r="E236" s="19">
        <v>961</v>
      </c>
      <c r="F236" s="19">
        <v>1178</v>
      </c>
      <c r="G236" s="22">
        <f t="shared" si="16"/>
        <v>217</v>
      </c>
      <c r="H236" s="13">
        <f t="shared" si="17"/>
        <v>0.22580645161290322</v>
      </c>
      <c r="I236" s="20">
        <v>284</v>
      </c>
      <c r="J236" s="20">
        <v>170</v>
      </c>
      <c r="K236" s="22">
        <f t="shared" si="18"/>
        <v>-114</v>
      </c>
      <c r="L236" s="13">
        <f t="shared" si="19"/>
        <v>-0.40140845070422537</v>
      </c>
    </row>
    <row r="237" spans="1:13" x14ac:dyDescent="0.2">
      <c r="A237" s="15" t="s">
        <v>114</v>
      </c>
      <c r="B237" s="7" t="s">
        <v>158</v>
      </c>
      <c r="C237" s="22">
        <v>15907</v>
      </c>
      <c r="E237" s="19">
        <v>4828</v>
      </c>
      <c r="F237" s="19">
        <v>6174</v>
      </c>
      <c r="G237" s="22">
        <f t="shared" si="16"/>
        <v>1346</v>
      </c>
      <c r="H237" s="13">
        <f t="shared" si="17"/>
        <v>0.27879038939519468</v>
      </c>
      <c r="I237" s="20">
        <v>3863</v>
      </c>
      <c r="J237" s="20">
        <v>4073</v>
      </c>
      <c r="K237" s="22">
        <f t="shared" si="18"/>
        <v>210</v>
      </c>
      <c r="L237" s="13">
        <f t="shared" si="19"/>
        <v>5.4361894900336528E-2</v>
      </c>
    </row>
    <row r="238" spans="1:13" x14ac:dyDescent="0.2">
      <c r="A238" s="17" t="s">
        <v>283</v>
      </c>
      <c r="C238" s="22">
        <v>49025</v>
      </c>
      <c r="E238" s="31">
        <v>5856</v>
      </c>
      <c r="F238" s="19">
        <v>8284</v>
      </c>
      <c r="G238" s="22">
        <f t="shared" si="16"/>
        <v>2428</v>
      </c>
      <c r="H238" s="13">
        <f t="shared" si="17"/>
        <v>0.4146174863387978</v>
      </c>
      <c r="I238" s="23">
        <v>6920</v>
      </c>
      <c r="J238" s="20">
        <v>6771</v>
      </c>
      <c r="K238" s="22">
        <f t="shared" si="18"/>
        <v>-149</v>
      </c>
      <c r="L238" s="13">
        <f t="shared" si="19"/>
        <v>-2.1531791907514451E-2</v>
      </c>
    </row>
    <row r="239" spans="1:13" x14ac:dyDescent="0.2">
      <c r="A239" s="17" t="s">
        <v>284</v>
      </c>
      <c r="C239" s="22">
        <v>56590</v>
      </c>
      <c r="E239" s="19">
        <v>18436</v>
      </c>
      <c r="F239" s="19">
        <v>22270</v>
      </c>
      <c r="G239" s="22">
        <f t="shared" si="16"/>
        <v>3834</v>
      </c>
      <c r="H239" s="13">
        <f t="shared" si="17"/>
        <v>0.20796268170969842</v>
      </c>
      <c r="I239" s="20">
        <v>2792</v>
      </c>
      <c r="J239" s="20">
        <v>3516</v>
      </c>
      <c r="K239" s="22">
        <f t="shared" si="18"/>
        <v>724</v>
      </c>
      <c r="L239" s="13">
        <f t="shared" si="19"/>
        <v>0.25931232091690543</v>
      </c>
      <c r="M239" s="17"/>
    </row>
    <row r="240" spans="1:13" x14ac:dyDescent="0.2">
      <c r="A240" s="15" t="s">
        <v>60</v>
      </c>
      <c r="B240" s="7" t="s">
        <v>158</v>
      </c>
      <c r="C240" s="22">
        <v>66916</v>
      </c>
      <c r="E240" s="19">
        <v>21253</v>
      </c>
      <c r="F240" s="19">
        <v>23358</v>
      </c>
      <c r="G240" s="22">
        <f t="shared" si="16"/>
        <v>2105</v>
      </c>
      <c r="H240" s="13">
        <f t="shared" si="17"/>
        <v>9.9044840728367764E-2</v>
      </c>
      <c r="I240" s="20">
        <v>8843</v>
      </c>
      <c r="J240" s="20">
        <v>10380</v>
      </c>
      <c r="K240" s="22">
        <f t="shared" si="18"/>
        <v>1537</v>
      </c>
      <c r="L240" s="13">
        <f t="shared" si="19"/>
        <v>0.17380979305665498</v>
      </c>
    </row>
    <row r="241" spans="1:13" x14ac:dyDescent="0.2">
      <c r="A241" s="17" t="s">
        <v>285</v>
      </c>
      <c r="C241" s="22">
        <v>72971</v>
      </c>
      <c r="E241" s="19">
        <v>12878</v>
      </c>
      <c r="F241" s="19">
        <v>15375</v>
      </c>
      <c r="G241" s="22">
        <f t="shared" si="16"/>
        <v>2497</v>
      </c>
      <c r="H241" s="13">
        <f t="shared" si="17"/>
        <v>0.19389656779002951</v>
      </c>
      <c r="I241" s="20">
        <v>6085</v>
      </c>
      <c r="J241" s="20">
        <v>7884</v>
      </c>
      <c r="K241" s="22">
        <f t="shared" si="18"/>
        <v>1799</v>
      </c>
      <c r="L241" s="13">
        <f t="shared" si="19"/>
        <v>0.29564502875924403</v>
      </c>
    </row>
    <row r="242" spans="1:13" x14ac:dyDescent="0.2">
      <c r="A242" s="15" t="s">
        <v>148</v>
      </c>
      <c r="B242" s="7" t="s">
        <v>158</v>
      </c>
      <c r="C242" s="22">
        <v>3488</v>
      </c>
      <c r="E242" s="19">
        <v>10525</v>
      </c>
      <c r="F242" s="19">
        <v>14260</v>
      </c>
      <c r="G242" s="22">
        <f t="shared" si="16"/>
        <v>3735</v>
      </c>
      <c r="H242" s="13">
        <f t="shared" si="17"/>
        <v>0.35486935866983371</v>
      </c>
      <c r="I242" s="20">
        <v>5744</v>
      </c>
      <c r="J242" s="20">
        <v>8191</v>
      </c>
      <c r="K242" s="22">
        <f t="shared" si="18"/>
        <v>2447</v>
      </c>
      <c r="L242" s="13">
        <f t="shared" si="19"/>
        <v>0.42600974930362118</v>
      </c>
    </row>
    <row r="243" spans="1:13" x14ac:dyDescent="0.2">
      <c r="A243" s="17" t="s">
        <v>286</v>
      </c>
      <c r="C243" s="22">
        <v>11998</v>
      </c>
      <c r="E243" s="19">
        <v>2541</v>
      </c>
      <c r="F243" s="19">
        <v>3241</v>
      </c>
      <c r="G243" s="22">
        <f t="shared" si="16"/>
        <v>700</v>
      </c>
      <c r="H243" s="13">
        <f t="shared" si="17"/>
        <v>0.27548209366391185</v>
      </c>
      <c r="I243" s="20">
        <v>780</v>
      </c>
      <c r="J243" s="20">
        <v>764</v>
      </c>
      <c r="K243" s="22">
        <f t="shared" si="18"/>
        <v>-16</v>
      </c>
      <c r="L243" s="13">
        <f t="shared" si="19"/>
        <v>-2.0512820512820513E-2</v>
      </c>
    </row>
    <row r="244" spans="1:13" x14ac:dyDescent="0.2">
      <c r="A244" s="15" t="s">
        <v>81</v>
      </c>
      <c r="B244" s="5">
        <v>22842</v>
      </c>
      <c r="C244" s="22">
        <v>36654</v>
      </c>
      <c r="D244" s="6">
        <f>B244/C244</f>
        <v>0.62317891635292189</v>
      </c>
      <c r="E244" s="19">
        <v>10944</v>
      </c>
      <c r="F244" s="19">
        <v>12959</v>
      </c>
      <c r="G244" s="22">
        <f t="shared" si="16"/>
        <v>2015</v>
      </c>
      <c r="H244" s="13">
        <f t="shared" si="17"/>
        <v>0.18411915204678361</v>
      </c>
      <c r="I244" s="20">
        <v>3381</v>
      </c>
      <c r="J244" s="20">
        <v>4261</v>
      </c>
      <c r="K244" s="22">
        <f t="shared" si="18"/>
        <v>880</v>
      </c>
      <c r="L244" s="13">
        <f t="shared" si="19"/>
        <v>0.26027802425317953</v>
      </c>
      <c r="M244" s="1" t="s">
        <v>69</v>
      </c>
    </row>
    <row r="245" spans="1:13" x14ac:dyDescent="0.2">
      <c r="A245" s="15" t="s">
        <v>11</v>
      </c>
      <c r="B245" s="5">
        <v>2820960</v>
      </c>
      <c r="C245" s="22">
        <v>279716</v>
      </c>
      <c r="D245" s="6">
        <f>B245/C245</f>
        <v>10.085086301820418</v>
      </c>
      <c r="E245" s="31">
        <v>12946</v>
      </c>
      <c r="F245" s="31">
        <v>25898</v>
      </c>
      <c r="G245" s="22">
        <f t="shared" si="16"/>
        <v>12952</v>
      </c>
      <c r="H245" s="13">
        <f t="shared" si="17"/>
        <v>1.000463463618106</v>
      </c>
      <c r="I245" s="23">
        <v>42297</v>
      </c>
      <c r="J245" s="23">
        <v>41820</v>
      </c>
      <c r="K245" s="22">
        <f t="shared" si="18"/>
        <v>-477</v>
      </c>
      <c r="L245" s="13">
        <f t="shared" si="19"/>
        <v>-1.1277395559968793E-2</v>
      </c>
      <c r="M245" s="1" t="s">
        <v>67</v>
      </c>
    </row>
    <row r="246" spans="1:13" x14ac:dyDescent="0.2">
      <c r="A246" s="17" t="s">
        <v>287</v>
      </c>
      <c r="C246" s="22">
        <v>41556</v>
      </c>
      <c r="E246" s="19">
        <v>10149</v>
      </c>
      <c r="F246" s="19">
        <v>11926</v>
      </c>
      <c r="G246" s="22">
        <f t="shared" si="16"/>
        <v>1777</v>
      </c>
      <c r="H246" s="13">
        <f t="shared" si="17"/>
        <v>0.17509114198443196</v>
      </c>
      <c r="I246" s="20">
        <v>4238</v>
      </c>
      <c r="J246" s="20">
        <v>4694</v>
      </c>
      <c r="K246" s="22">
        <f t="shared" si="18"/>
        <v>456</v>
      </c>
      <c r="L246" s="13">
        <f t="shared" si="19"/>
        <v>0.10759792354884379</v>
      </c>
    </row>
    <row r="247" spans="1:13" x14ac:dyDescent="0.2">
      <c r="A247" s="15" t="s">
        <v>146</v>
      </c>
      <c r="B247" s="7" t="s">
        <v>158</v>
      </c>
      <c r="C247" s="22">
        <v>5056</v>
      </c>
      <c r="E247" s="19">
        <v>2087</v>
      </c>
      <c r="F247" s="19">
        <v>2159</v>
      </c>
      <c r="G247" s="22">
        <f t="shared" si="16"/>
        <v>72</v>
      </c>
      <c r="H247" s="13">
        <f t="shared" si="17"/>
        <v>3.4499281264973647E-2</v>
      </c>
      <c r="I247" s="20">
        <v>194</v>
      </c>
      <c r="J247" s="20">
        <v>168</v>
      </c>
      <c r="K247" s="22">
        <f t="shared" si="18"/>
        <v>-26</v>
      </c>
      <c r="L247" s="13">
        <f t="shared" si="19"/>
        <v>-0.13402061855670103</v>
      </c>
    </row>
    <row r="248" spans="1:13" x14ac:dyDescent="0.2">
      <c r="A248" s="17" t="s">
        <v>288</v>
      </c>
      <c r="C248" s="22">
        <v>132230</v>
      </c>
      <c r="E248" s="19">
        <v>27609</v>
      </c>
      <c r="F248" s="19">
        <v>32069</v>
      </c>
      <c r="G248" s="22">
        <f t="shared" si="16"/>
        <v>4460</v>
      </c>
      <c r="H248" s="13">
        <f t="shared" si="17"/>
        <v>0.16154152631388316</v>
      </c>
      <c r="I248" s="20">
        <v>8752</v>
      </c>
      <c r="J248" s="20">
        <v>13161</v>
      </c>
      <c r="K248" s="22">
        <f t="shared" si="18"/>
        <v>4409</v>
      </c>
      <c r="L248" s="13">
        <f t="shared" si="19"/>
        <v>0.50377056672760512</v>
      </c>
    </row>
    <row r="249" spans="1:13" x14ac:dyDescent="0.2">
      <c r="A249" s="17" t="s">
        <v>289</v>
      </c>
      <c r="C249" s="22">
        <v>12769</v>
      </c>
      <c r="E249" s="19">
        <v>3166</v>
      </c>
      <c r="F249" s="19">
        <v>3524</v>
      </c>
      <c r="G249" s="22">
        <f t="shared" si="16"/>
        <v>358</v>
      </c>
      <c r="H249" s="13">
        <f t="shared" si="17"/>
        <v>0.11307643714466203</v>
      </c>
      <c r="I249" s="20">
        <v>807</v>
      </c>
      <c r="J249" s="20">
        <v>956</v>
      </c>
      <c r="K249" s="22">
        <f t="shared" si="18"/>
        <v>149</v>
      </c>
      <c r="L249" s="13">
        <f t="shared" si="19"/>
        <v>0.18463444857496902</v>
      </c>
    </row>
    <row r="250" spans="1:13" x14ac:dyDescent="0.2">
      <c r="A250" s="15" t="s">
        <v>101</v>
      </c>
      <c r="B250" s="7" t="s">
        <v>38</v>
      </c>
      <c r="C250" s="22">
        <v>21358</v>
      </c>
      <c r="E250" s="31">
        <v>1541</v>
      </c>
      <c r="F250" s="31">
        <v>2441</v>
      </c>
      <c r="G250" s="22">
        <f t="shared" si="16"/>
        <v>900</v>
      </c>
      <c r="H250" s="13">
        <f t="shared" si="17"/>
        <v>0.58403634003893579</v>
      </c>
      <c r="I250" s="23">
        <v>3416</v>
      </c>
      <c r="J250" s="23">
        <v>3108</v>
      </c>
      <c r="K250" s="22">
        <f t="shared" si="18"/>
        <v>-308</v>
      </c>
      <c r="L250" s="13">
        <f t="shared" si="19"/>
        <v>-9.0163934426229511E-2</v>
      </c>
      <c r="M250" s="1" t="s">
        <v>99</v>
      </c>
    </row>
    <row r="251" spans="1:13" x14ac:dyDescent="0.2">
      <c r="A251" s="15" t="s">
        <v>32</v>
      </c>
      <c r="B251" s="5">
        <v>263644</v>
      </c>
      <c r="C251" s="22">
        <v>590551</v>
      </c>
      <c r="D251" s="6">
        <f>B251/C251</f>
        <v>0.44643731024077515</v>
      </c>
      <c r="E251" s="19">
        <v>104029</v>
      </c>
      <c r="F251" s="31">
        <v>139729</v>
      </c>
      <c r="G251" s="22">
        <f t="shared" si="16"/>
        <v>35700</v>
      </c>
      <c r="H251" s="13">
        <f t="shared" si="17"/>
        <v>0.34317353814801643</v>
      </c>
      <c r="I251" s="20">
        <v>84252</v>
      </c>
      <c r="J251" s="23">
        <v>143795</v>
      </c>
      <c r="K251" s="22">
        <f t="shared" si="18"/>
        <v>59543</v>
      </c>
      <c r="L251" s="13">
        <f t="shared" si="19"/>
        <v>0.70672506290651849</v>
      </c>
      <c r="M251" s="1" t="s">
        <v>33</v>
      </c>
    </row>
    <row r="252" spans="1:13" x14ac:dyDescent="0.2">
      <c r="A252" s="15" t="s">
        <v>72</v>
      </c>
      <c r="B252" s="7" t="s">
        <v>38</v>
      </c>
      <c r="C252" s="22">
        <v>51070</v>
      </c>
      <c r="E252" s="19">
        <v>13991</v>
      </c>
      <c r="F252" s="19">
        <v>18463</v>
      </c>
      <c r="G252" s="22">
        <f t="shared" si="16"/>
        <v>4472</v>
      </c>
      <c r="H252" s="13">
        <f t="shared" si="17"/>
        <v>0.31963405046101068</v>
      </c>
      <c r="I252" s="20">
        <v>4790</v>
      </c>
      <c r="J252" s="20">
        <v>6350</v>
      </c>
      <c r="K252" s="22">
        <f t="shared" si="18"/>
        <v>1560</v>
      </c>
      <c r="L252" s="13">
        <f t="shared" si="19"/>
        <v>0.325678496868476</v>
      </c>
      <c r="M252" s="17" t="s">
        <v>68</v>
      </c>
    </row>
    <row r="253" spans="1:13" x14ac:dyDescent="0.2">
      <c r="A253" s="17" t="s">
        <v>290</v>
      </c>
      <c r="C253" s="22">
        <v>8010</v>
      </c>
      <c r="E253" s="19">
        <v>1403</v>
      </c>
      <c r="F253" s="19">
        <v>1753</v>
      </c>
      <c r="G253" s="22">
        <f t="shared" si="16"/>
        <v>350</v>
      </c>
      <c r="H253" s="13">
        <f t="shared" si="17"/>
        <v>0.24946543121881681</v>
      </c>
      <c r="I253" s="20">
        <v>420</v>
      </c>
      <c r="J253" s="20">
        <v>358</v>
      </c>
      <c r="K253" s="22">
        <f t="shared" si="18"/>
        <v>-62</v>
      </c>
      <c r="L253" s="13">
        <f t="shared" si="19"/>
        <v>-0.14761904761904762</v>
      </c>
      <c r="M253" s="17"/>
    </row>
    <row r="254" spans="1:13" x14ac:dyDescent="0.2">
      <c r="A254" s="17" t="s">
        <v>291</v>
      </c>
      <c r="C254" s="22">
        <v>69984</v>
      </c>
      <c r="E254" s="19">
        <v>20655</v>
      </c>
      <c r="F254" s="19">
        <v>27032</v>
      </c>
      <c r="G254" s="22">
        <f t="shared" si="16"/>
        <v>6377</v>
      </c>
      <c r="H254" s="13">
        <f t="shared" si="17"/>
        <v>0.30873880416364075</v>
      </c>
      <c r="I254" s="20">
        <v>3412</v>
      </c>
      <c r="J254" s="20">
        <v>4973</v>
      </c>
      <c r="K254" s="22">
        <f t="shared" si="18"/>
        <v>1561</v>
      </c>
      <c r="L254" s="13">
        <f t="shared" si="19"/>
        <v>0.45750293083235638</v>
      </c>
      <c r="M254" s="17"/>
    </row>
    <row r="255" spans="1:13" x14ac:dyDescent="0.2">
      <c r="A255" s="15" t="s">
        <v>75</v>
      </c>
      <c r="B255" s="7" t="s">
        <v>158</v>
      </c>
      <c r="C255" s="22">
        <v>45539</v>
      </c>
      <c r="E255" s="19">
        <v>15681</v>
      </c>
      <c r="F255" s="19">
        <v>19049</v>
      </c>
      <c r="G255" s="22">
        <f t="shared" si="16"/>
        <v>3368</v>
      </c>
      <c r="H255" s="13">
        <f t="shared" si="17"/>
        <v>0.21478222052165041</v>
      </c>
      <c r="I255" s="20">
        <v>2624</v>
      </c>
      <c r="J255" s="20">
        <v>3509</v>
      </c>
      <c r="K255" s="22">
        <f t="shared" si="18"/>
        <v>885</v>
      </c>
      <c r="L255" s="13">
        <f t="shared" si="19"/>
        <v>0.33727134146341464</v>
      </c>
      <c r="M255" s="17"/>
    </row>
    <row r="256" spans="1:13" x14ac:dyDescent="0.2">
      <c r="A256" s="17" t="s">
        <v>292</v>
      </c>
      <c r="C256" s="22">
        <v>8713</v>
      </c>
      <c r="E256" s="19">
        <v>1797</v>
      </c>
      <c r="F256" s="19">
        <v>2174</v>
      </c>
      <c r="G256" s="22">
        <f t="shared" si="16"/>
        <v>377</v>
      </c>
      <c r="H256" s="13">
        <f t="shared" si="17"/>
        <v>0.20979410127991097</v>
      </c>
      <c r="I256" s="20">
        <v>426</v>
      </c>
      <c r="J256" s="20">
        <v>420</v>
      </c>
      <c r="K256" s="22">
        <f t="shared" si="18"/>
        <v>-6</v>
      </c>
      <c r="L256" s="13">
        <f t="shared" si="19"/>
        <v>-1.4084507042253521E-2</v>
      </c>
      <c r="M256" s="17"/>
    </row>
    <row r="257" spans="1:13" x14ac:dyDescent="0.2">
      <c r="A257" s="15" t="s">
        <v>116</v>
      </c>
      <c r="B257" s="7" t="s">
        <v>158</v>
      </c>
      <c r="C257" s="22">
        <v>15436</v>
      </c>
      <c r="E257" s="19">
        <v>6587</v>
      </c>
      <c r="F257" s="19">
        <v>7110</v>
      </c>
      <c r="G257" s="22">
        <f t="shared" si="16"/>
        <v>523</v>
      </c>
      <c r="H257" s="13">
        <f t="shared" si="17"/>
        <v>7.9398815849400339E-2</v>
      </c>
      <c r="I257" s="20">
        <v>873</v>
      </c>
      <c r="J257" s="20">
        <v>1034</v>
      </c>
      <c r="K257" s="22">
        <f t="shared" si="18"/>
        <v>161</v>
      </c>
      <c r="L257" s="13">
        <f t="shared" si="19"/>
        <v>0.18442153493699887</v>
      </c>
      <c r="M257" s="17"/>
    </row>
    <row r="258" spans="1:13" ht="14.25" customHeight="1" x14ac:dyDescent="0.2">
      <c r="A258" s="15" t="s">
        <v>118</v>
      </c>
      <c r="B258" s="7" t="s">
        <v>158</v>
      </c>
      <c r="C258" s="22">
        <v>14018</v>
      </c>
      <c r="E258" s="31">
        <v>1028</v>
      </c>
      <c r="F258" s="19">
        <v>2033</v>
      </c>
      <c r="G258" s="22">
        <f t="shared" si="16"/>
        <v>1005</v>
      </c>
      <c r="H258" s="13">
        <f t="shared" si="17"/>
        <v>0.97762645914396884</v>
      </c>
      <c r="I258" s="23">
        <v>2056</v>
      </c>
      <c r="J258" s="20">
        <v>1826</v>
      </c>
      <c r="K258" s="22">
        <f t="shared" si="18"/>
        <v>-230</v>
      </c>
      <c r="L258" s="13">
        <f t="shared" si="19"/>
        <v>-0.11186770428015565</v>
      </c>
      <c r="M258" s="17"/>
    </row>
    <row r="259" spans="1:13" x14ac:dyDescent="0.2">
      <c r="A259" s="17" t="s">
        <v>293</v>
      </c>
      <c r="C259" s="22">
        <v>11840</v>
      </c>
      <c r="E259" s="31">
        <v>692</v>
      </c>
      <c r="F259" s="31">
        <v>1490</v>
      </c>
      <c r="G259" s="22">
        <f t="shared" si="16"/>
        <v>798</v>
      </c>
      <c r="H259" s="13">
        <f t="shared" si="17"/>
        <v>1.153179190751445</v>
      </c>
      <c r="I259" s="23">
        <v>2633</v>
      </c>
      <c r="J259" s="23">
        <v>2864</v>
      </c>
      <c r="K259" s="22">
        <f t="shared" si="18"/>
        <v>231</v>
      </c>
      <c r="L259" s="13">
        <f t="shared" si="19"/>
        <v>8.7732624382833274E-2</v>
      </c>
      <c r="M259" s="17"/>
    </row>
    <row r="260" spans="1:13" ht="15.75" x14ac:dyDescent="0.25">
      <c r="A260" s="26" t="s">
        <v>304</v>
      </c>
      <c r="B260" s="27">
        <f>SUM(B6:B259)</f>
        <v>35218472.5</v>
      </c>
      <c r="C260" s="29">
        <f>SUM(C6:C259)</f>
        <v>28654597</v>
      </c>
      <c r="D260" s="28"/>
      <c r="E260" s="29">
        <f t="shared" ref="E260:G260" si="20">SUM(E6:E259)</f>
        <v>4663404</v>
      </c>
      <c r="F260" s="29">
        <f t="shared" si="20"/>
        <v>5868881</v>
      </c>
      <c r="G260" s="29">
        <f t="shared" si="20"/>
        <v>1205477</v>
      </c>
      <c r="H260" s="30">
        <f t="shared" si="17"/>
        <v>0.25849722648949136</v>
      </c>
      <c r="I260" s="29">
        <f t="shared" ref="I260:K260" si="21">SUM(I6:I259)</f>
        <v>3856442</v>
      </c>
      <c r="J260" s="29">
        <f t="shared" si="21"/>
        <v>5251238</v>
      </c>
      <c r="K260" s="29">
        <f t="shared" si="21"/>
        <v>1394796</v>
      </c>
      <c r="L260" s="30">
        <f t="shared" si="19"/>
        <v>0.36167949628180585</v>
      </c>
      <c r="M260" s="26"/>
    </row>
  </sheetData>
  <autoFilter ref="A5:M258">
    <sortState ref="A6:M260">
      <sortCondition ref="A5:A259"/>
    </sortState>
  </autoFilter>
  <mergeCells count="4">
    <mergeCell ref="A1:M1"/>
    <mergeCell ref="A2:M2"/>
    <mergeCell ref="A3:M3"/>
    <mergeCell ref="A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9D300B5D92541972A17BE890BE869" ma:contentTypeVersion="7" ma:contentTypeDescription="Create a new document." ma:contentTypeScope="" ma:versionID="e30370a105ad105c0d27575336edf511">
  <xsd:schema xmlns:xsd="http://www.w3.org/2001/XMLSchema" xmlns:xs="http://www.w3.org/2001/XMLSchema" xmlns:p="http://schemas.microsoft.com/office/2006/metadata/properties" xmlns:ns3="213e4a8d-c7de-444b-ad6e-5c087fd0c7c9" xmlns:ns4="9c9b44f6-ce0b-41f3-ae9f-75f1b4a16230" targetNamespace="http://schemas.microsoft.com/office/2006/metadata/properties" ma:root="true" ma:fieldsID="e1be8af065b94a6a5859d73ecf9b9733" ns3:_="" ns4:_="">
    <xsd:import namespace="213e4a8d-c7de-444b-ad6e-5c087fd0c7c9"/>
    <xsd:import namespace="9c9b44f6-ce0b-41f3-ae9f-75f1b4a162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e4a8d-c7de-444b-ad6e-5c087fd0c7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b44f6-ce0b-41f3-ae9f-75f1b4a162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AE1FB7-9A4D-4E7A-AD6C-40040A9DD0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3e4a8d-c7de-444b-ad6e-5c087fd0c7c9"/>
    <ds:schemaRef ds:uri="9c9b44f6-ce0b-41f3-ae9f-75f1b4a16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6932B-461B-400D-9716-D26305260C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D2A2A2-8D2A-442D-A515-555C438A0ED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3e4a8d-c7de-444b-ad6e-5c087fd0c7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c9b44f6-ce0b-41f3-ae9f-75f1b4a1623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HRL</cp:lastModifiedBy>
  <dcterms:created xsi:type="dcterms:W3CDTF">2021-03-09T16:15:19Z</dcterms:created>
  <dcterms:modified xsi:type="dcterms:W3CDTF">2021-06-16T15:52:02Z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0x0101005729D300B5D92541972A17BE890BE869</vt:lpwstr>
  </property>
</Properties>
</file>