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2570BC8-BAF2-4913-B594-C74D6FED9F4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ctivists" sheetId="2" r:id="rId1"/>
    <sheet name="Funders" sheetId="1" r:id="rId2"/>
  </sheets>
  <definedNames>
    <definedName name="_xlnm._FilterDatabase" localSheetId="0" hidden="1">Activists!$A$4:$F$77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" l="1"/>
  <c r="E79" i="2" s="1"/>
  <c r="D80" i="2"/>
  <c r="D79" i="2" s="1"/>
  <c r="C80" i="2"/>
  <c r="C79" i="2" s="1"/>
  <c r="E64" i="2"/>
  <c r="E29" i="2"/>
  <c r="E7" i="2"/>
  <c r="E81" i="2" l="1"/>
  <c r="D81" i="2"/>
  <c r="C81" i="2"/>
</calcChain>
</file>

<file path=xl/sharedStrings.xml><?xml version="1.0" encoding="utf-8"?>
<sst xmlns="http://schemas.openxmlformats.org/spreadsheetml/2006/main" count="199" uniqueCount="96">
  <si>
    <t>2019 Revenues and Expenditures</t>
  </si>
  <si>
    <t>Organization</t>
  </si>
  <si>
    <t>Tax Status</t>
  </si>
  <si>
    <t>Revenues/Receipts</t>
  </si>
  <si>
    <t>Expenditures/Disbursements</t>
  </si>
  <si>
    <t>Grants/Contributions/Ind. Expenditures</t>
  </si>
  <si>
    <t>Planned Parenthood Federation of America</t>
  </si>
  <si>
    <t>International PP Federation</t>
  </si>
  <si>
    <t>501(c)(3)</t>
  </si>
  <si>
    <t>Planned Parenthood Votes</t>
  </si>
  <si>
    <t>Planned Parenthood Action Fund</t>
  </si>
  <si>
    <t>501(c)(4)</t>
  </si>
  <si>
    <t>Planned Parenthood California Education Fund</t>
  </si>
  <si>
    <t>Planned Parenthood Gulf Coast</t>
  </si>
  <si>
    <t>Planned Parenthood League of Massachusetts</t>
  </si>
  <si>
    <t>Planned Parenthood Los Angeles</t>
  </si>
  <si>
    <t>Planned Parenthood of Greater Texas</t>
  </si>
  <si>
    <t>Planned Parenthood of Maryland</t>
  </si>
  <si>
    <t>Planned Parenthood of Metropolitan Washington DC</t>
  </si>
  <si>
    <t>Planned Parenthood of Minnesota, North Dakota, South Dakota</t>
  </si>
  <si>
    <t>Planned Parenthood of NCSNJ</t>
  </si>
  <si>
    <t>Planned Parenthood of New York City</t>
  </si>
  <si>
    <t>Planned Parenthood of Northern New England</t>
  </si>
  <si>
    <t>Planned Parenthood of Orange and San Bernardino Counties</t>
  </si>
  <si>
    <t>Planned Parenthood of South Texas</t>
  </si>
  <si>
    <t>Planned Parenthood of Southern New England</t>
  </si>
  <si>
    <t>Planned Parenthood of the Heartland</t>
  </si>
  <si>
    <t>Planned Parenthood of Western Pennsylvania</t>
  </si>
  <si>
    <t>Planned Parenthood South Atlantic</t>
  </si>
  <si>
    <t>NARAL Pro-Choice America</t>
  </si>
  <si>
    <t>NARAL Pro-Choice America Foundation</t>
  </si>
  <si>
    <t>NARAL Pro-Choice America PAC</t>
  </si>
  <si>
    <t>NARAL Pro-Choice Colorado</t>
  </si>
  <si>
    <t>NARAL Pro-Choice Connecticut Foundation</t>
  </si>
  <si>
    <t>NARAL Pro-Choice Maryland</t>
  </si>
  <si>
    <t>NARAL Pro-Choice Massachusetts</t>
  </si>
  <si>
    <t>NARAL Pro-Choice Minnesota</t>
  </si>
  <si>
    <t>NARAL Pro-Choice Minnesota Foundation</t>
  </si>
  <si>
    <t>NARAL Pro-Choice Missouri</t>
  </si>
  <si>
    <t>NARAL Pro-Choice North Carolina</t>
  </si>
  <si>
    <t>NARAL Pro-Choice Ohio Foundation</t>
  </si>
  <si>
    <t>NARAL Pro-Choice Oregon Foundation</t>
  </si>
  <si>
    <t>NARAL Pro-Choice Virginia Foundation</t>
  </si>
  <si>
    <t>NARAL Pro-Choice Washington</t>
  </si>
  <si>
    <t>NARAL Pro-Choice Washington Foundation</t>
  </si>
  <si>
    <t>Susan Thompson Buffett Foundation</t>
  </si>
  <si>
    <t>PF</t>
  </si>
  <si>
    <t>Bill and Melinda Gates Foundation</t>
  </si>
  <si>
    <t>Pro-Abortion and Population Control Funders</t>
  </si>
  <si>
    <t>Pro-Abortion and Population Control Policy, Activist, Litigation, and Research Groups</t>
  </si>
  <si>
    <t>National Network of Abortion Funds</t>
  </si>
  <si>
    <t>National Abortion Federation</t>
  </si>
  <si>
    <t>Guttmacher Institute</t>
  </si>
  <si>
    <t>Pathfinder International</t>
  </si>
  <si>
    <t>Ipas</t>
  </si>
  <si>
    <t>Ms. Foundation for Women</t>
  </si>
  <si>
    <t>Marie Stopes International</t>
  </si>
  <si>
    <t>EngenderHealth</t>
  </si>
  <si>
    <t>DKT International</t>
  </si>
  <si>
    <t>Catholics for Choice</t>
  </si>
  <si>
    <t>National Women's Law Center</t>
  </si>
  <si>
    <t>Physicians for Reproductive Choice and Health</t>
  </si>
  <si>
    <t>Population Council</t>
  </si>
  <si>
    <t>Population Reference Bureau</t>
  </si>
  <si>
    <t>Society of Family Planning</t>
  </si>
  <si>
    <t>William and Flora Hewlett Foundation: Population Grants</t>
  </si>
  <si>
    <t>https://hewlett.org/grants/?sort=date&amp;grant_programs=21300&amp;current_page=1</t>
  </si>
  <si>
    <t>Population Action International</t>
  </si>
  <si>
    <t>Population Services International</t>
  </si>
  <si>
    <t>Population Connection</t>
  </si>
  <si>
    <t>Population Connection Action Fund</t>
  </si>
  <si>
    <t>Californians for Population Stabilization</t>
  </si>
  <si>
    <t>FemHealth USA</t>
  </si>
  <si>
    <t>Population Media Center</t>
  </si>
  <si>
    <t>National Family Planning and Reproductive Health Association</t>
  </si>
  <si>
    <t>Religious Coalition for Reproductive Choice</t>
  </si>
  <si>
    <t>SPARK Reproductive Justice NOW</t>
  </si>
  <si>
    <t>National Partnership for Women and Families</t>
  </si>
  <si>
    <t>Society of Family Planning Research Fund</t>
  </si>
  <si>
    <t>New Morning Foundation</t>
  </si>
  <si>
    <t>Texas Abortion Rights Action</t>
  </si>
  <si>
    <t>Unite for Reproductive &amp; Gender Equity (URGE)</t>
  </si>
  <si>
    <t>Uses 2018?</t>
  </si>
  <si>
    <t>Planned Parenthood of Southwest and Central Florida</t>
  </si>
  <si>
    <t>Citation: Form 990-PF filings through 2019, Part I: Total Revenues, Total Expenditures, Grants Paid.</t>
  </si>
  <si>
    <t>Yes</t>
  </si>
  <si>
    <t>Population Connection Action Fund PAC</t>
  </si>
  <si>
    <t>Washington Women for Choice</t>
  </si>
  <si>
    <t>Reproductive Rights for Kentucky PAC</t>
  </si>
  <si>
    <t>Republicans for Choice</t>
  </si>
  <si>
    <t>NARAL Freedom Fund</t>
  </si>
  <si>
    <t>2019 Total:</t>
  </si>
  <si>
    <t>2018 Total (No 2019 Form 990):</t>
  </si>
  <si>
    <t>Grand Total:</t>
  </si>
  <si>
    <t>Note: Red cells use 2018 data because 2019 Form 990s were unavailable.</t>
  </si>
  <si>
    <t>Source: Form 990 filings through 2019, part I, lines 8, 12, 13; and Federal Elections Commission, 2019–2020 cycle PAC receipts, disbursements, contributions to other committees, independent expenditures (minus reimbursed donations).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</si>
</sst>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0" fillId="0" borderId="0" xfId="1" applyNumberFormat="1" applyFont="1"/>
    <xf numFmtId="16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 indent="1"/>
    </xf>
    <xf numFmtId="0" fontId="6" fillId="0" borderId="0" xfId="2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164" fontId="2" fillId="0" borderId="0" xfId="1" applyNumberFormat="1" applyFont="1"/>
    <xf numFmtId="164" fontId="9" fillId="0" borderId="0" xfId="1" applyNumberFormat="1" applyFont="1"/>
    <xf numFmtId="0" fontId="7" fillId="0" borderId="0" xfId="0" applyFont="1" applyAlignment="1">
      <alignment horizontal="center"/>
    </xf>
    <xf numFmtId="164" fontId="10" fillId="0" borderId="0" xfId="1" applyNumberFormat="1" applyFont="1"/>
    <xf numFmtId="0" fontId="8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164" fontId="11" fillId="0" borderId="0" xfId="0" applyNumberFormat="1" applyFont="1"/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hewlett.org/grants/?sort=date&amp;grant_programs=21300&amp;current_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zoomScaleNormal="100" workbookViewId="0">
      <selection activeCell="I83" sqref="I83"/>
    </sheetView>
  </sheetViews>
  <sheetFormatPr defaultRowHeight="15" x14ac:dyDescent="0.25"/>
  <cols>
    <col min="1" max="1" width="32.7109375" style="9" customWidth="1"/>
    <col min="2" max="2" width="10.28515625" style="10" customWidth="1"/>
    <col min="3" max="4" width="19.42578125" style="7" customWidth="1"/>
    <col min="5" max="5" width="19.85546875" style="7" customWidth="1"/>
    <col min="6" max="6" width="11.5703125" style="13" customWidth="1"/>
  </cols>
  <sheetData>
    <row r="1" spans="1:6" ht="42.75" customHeight="1" x14ac:dyDescent="0.35">
      <c r="A1" s="1" t="s">
        <v>49</v>
      </c>
      <c r="B1" s="2"/>
    </row>
    <row r="2" spans="1:6" ht="23.25" x14ac:dyDescent="0.35">
      <c r="A2" s="1" t="s">
        <v>0</v>
      </c>
      <c r="B2" s="2"/>
    </row>
    <row r="3" spans="1:6" x14ac:dyDescent="0.25">
      <c r="B3" s="4"/>
    </row>
    <row r="4" spans="1:6" s="5" customFormat="1" ht="30" customHeight="1" x14ac:dyDescent="0.25">
      <c r="A4" s="5" t="s">
        <v>1</v>
      </c>
      <c r="B4" s="6" t="s">
        <v>2</v>
      </c>
      <c r="C4" s="8" t="s">
        <v>3</v>
      </c>
      <c r="D4" s="8" t="s">
        <v>4</v>
      </c>
      <c r="E4" s="8" t="s">
        <v>5</v>
      </c>
      <c r="F4" s="14" t="s">
        <v>82</v>
      </c>
    </row>
    <row r="5" spans="1:6" ht="30" x14ac:dyDescent="0.25">
      <c r="A5" s="9" t="s">
        <v>6</v>
      </c>
      <c r="B5" s="10" t="s">
        <v>8</v>
      </c>
      <c r="C5" s="7">
        <v>285840737</v>
      </c>
      <c r="D5" s="7">
        <v>306554772</v>
      </c>
      <c r="E5" s="7">
        <v>124786298</v>
      </c>
      <c r="F5" s="18"/>
    </row>
    <row r="6" spans="1:6" x14ac:dyDescent="0.25">
      <c r="A6" s="11" t="s">
        <v>7</v>
      </c>
      <c r="B6" s="10" t="s">
        <v>8</v>
      </c>
      <c r="C6" s="16">
        <v>14286641</v>
      </c>
      <c r="D6" s="16">
        <v>14044821</v>
      </c>
      <c r="E6" s="16">
        <v>14042106</v>
      </c>
      <c r="F6" s="18" t="s">
        <v>85</v>
      </c>
    </row>
    <row r="7" spans="1:6" ht="15.75" x14ac:dyDescent="0.25">
      <c r="A7" s="11" t="s">
        <v>9</v>
      </c>
      <c r="B7" s="10">
        <v>527</v>
      </c>
      <c r="C7" s="17">
        <v>27716950</v>
      </c>
      <c r="D7" s="17">
        <v>30110243</v>
      </c>
      <c r="E7" s="19">
        <f>2740154+10200778-313075</f>
        <v>12627857</v>
      </c>
      <c r="F7" s="20"/>
    </row>
    <row r="8" spans="1:6" x14ac:dyDescent="0.25">
      <c r="A8" s="11" t="s">
        <v>10</v>
      </c>
      <c r="B8" s="10" t="s">
        <v>11</v>
      </c>
      <c r="C8" s="7">
        <v>36222128</v>
      </c>
      <c r="D8" s="7">
        <v>40715103</v>
      </c>
      <c r="E8" s="7">
        <v>12576807</v>
      </c>
      <c r="F8" s="18"/>
    </row>
    <row r="9" spans="1:6" ht="30" x14ac:dyDescent="0.25">
      <c r="A9" s="11" t="s">
        <v>12</v>
      </c>
      <c r="B9" s="10" t="s">
        <v>8</v>
      </c>
      <c r="C9" s="16">
        <v>1870921</v>
      </c>
      <c r="D9" s="16">
        <v>2525119</v>
      </c>
      <c r="E9" s="16">
        <v>605000</v>
      </c>
      <c r="F9" s="18" t="s">
        <v>85</v>
      </c>
    </row>
    <row r="10" spans="1:6" x14ac:dyDescent="0.25">
      <c r="A10" s="11" t="s">
        <v>13</v>
      </c>
      <c r="B10" s="10" t="s">
        <v>8</v>
      </c>
      <c r="C10" s="7">
        <v>23562823</v>
      </c>
      <c r="D10" s="7">
        <v>26371180</v>
      </c>
      <c r="E10" s="7">
        <v>0</v>
      </c>
      <c r="F10" s="18"/>
    </row>
    <row r="11" spans="1:6" ht="30" x14ac:dyDescent="0.25">
      <c r="A11" s="11" t="s">
        <v>14</v>
      </c>
      <c r="B11" s="10" t="s">
        <v>8</v>
      </c>
      <c r="C11" s="7">
        <v>24728874</v>
      </c>
      <c r="D11" s="7">
        <v>22696708</v>
      </c>
      <c r="E11" s="7">
        <v>0</v>
      </c>
      <c r="F11" s="18"/>
    </row>
    <row r="12" spans="1:6" x14ac:dyDescent="0.25">
      <c r="A12" s="11" t="s">
        <v>15</v>
      </c>
      <c r="B12" s="10" t="s">
        <v>8</v>
      </c>
      <c r="C12" s="7">
        <v>24728874</v>
      </c>
      <c r="D12" s="7">
        <v>22696708</v>
      </c>
      <c r="E12" s="7">
        <v>100000</v>
      </c>
      <c r="F12" s="18"/>
    </row>
    <row r="13" spans="1:6" ht="30" x14ac:dyDescent="0.25">
      <c r="A13" s="11" t="s">
        <v>16</v>
      </c>
      <c r="B13" s="10" t="s">
        <v>8</v>
      </c>
      <c r="C13" s="16">
        <v>33209740</v>
      </c>
      <c r="D13" s="16">
        <v>31089778</v>
      </c>
      <c r="E13" s="16">
        <v>0</v>
      </c>
      <c r="F13" s="18" t="s">
        <v>85</v>
      </c>
    </row>
    <row r="14" spans="1:6" x14ac:dyDescent="0.25">
      <c r="A14" s="11" t="s">
        <v>17</v>
      </c>
      <c r="B14" s="10" t="s">
        <v>8</v>
      </c>
      <c r="C14" s="7">
        <v>13807755</v>
      </c>
      <c r="D14" s="7">
        <v>14106822</v>
      </c>
      <c r="E14" s="7">
        <v>0</v>
      </c>
      <c r="F14" s="18"/>
    </row>
    <row r="15" spans="1:6" ht="30" x14ac:dyDescent="0.25">
      <c r="A15" s="11" t="s">
        <v>18</v>
      </c>
      <c r="B15" s="10" t="s">
        <v>8</v>
      </c>
      <c r="C15" s="7">
        <v>13737192</v>
      </c>
      <c r="D15" s="7">
        <v>14865347</v>
      </c>
      <c r="E15" s="7">
        <v>80000</v>
      </c>
      <c r="F15" s="18"/>
    </row>
    <row r="16" spans="1:6" ht="45" x14ac:dyDescent="0.25">
      <c r="A16" s="11" t="s">
        <v>19</v>
      </c>
      <c r="B16" s="10" t="s">
        <v>8</v>
      </c>
      <c r="C16" s="7">
        <v>50017570</v>
      </c>
      <c r="D16" s="7">
        <v>51097133</v>
      </c>
      <c r="E16" s="7">
        <v>3536209</v>
      </c>
      <c r="F16" s="18"/>
    </row>
    <row r="17" spans="1:6" x14ac:dyDescent="0.25">
      <c r="A17" s="11" t="s">
        <v>20</v>
      </c>
      <c r="B17" s="10" t="s">
        <v>8</v>
      </c>
      <c r="C17" s="16">
        <v>29938286</v>
      </c>
      <c r="D17" s="16">
        <v>29817846</v>
      </c>
      <c r="E17" s="16">
        <v>1050000</v>
      </c>
      <c r="F17" s="18" t="s">
        <v>85</v>
      </c>
    </row>
    <row r="18" spans="1:6" ht="30" x14ac:dyDescent="0.25">
      <c r="A18" s="11" t="s">
        <v>21</v>
      </c>
      <c r="B18" s="10" t="s">
        <v>8</v>
      </c>
      <c r="C18" s="16">
        <v>57239331</v>
      </c>
      <c r="D18" s="16">
        <v>57432934</v>
      </c>
      <c r="E18" s="16">
        <v>57239331</v>
      </c>
      <c r="F18" s="18" t="s">
        <v>85</v>
      </c>
    </row>
    <row r="19" spans="1:6" ht="30" x14ac:dyDescent="0.25">
      <c r="A19" s="11" t="s">
        <v>22</v>
      </c>
      <c r="B19" s="10" t="s">
        <v>8</v>
      </c>
      <c r="C19" s="16">
        <v>24758047</v>
      </c>
      <c r="D19" s="16">
        <v>24244790</v>
      </c>
      <c r="E19" s="16">
        <v>1023495</v>
      </c>
      <c r="F19" s="18" t="s">
        <v>85</v>
      </c>
    </row>
    <row r="20" spans="1:6" ht="30" x14ac:dyDescent="0.25">
      <c r="A20" s="11" t="s">
        <v>23</v>
      </c>
      <c r="B20" s="10" t="s">
        <v>8</v>
      </c>
      <c r="C20" s="7">
        <v>69616234</v>
      </c>
      <c r="D20" s="7">
        <v>63353004</v>
      </c>
      <c r="E20" s="7">
        <v>765000</v>
      </c>
      <c r="F20" s="18"/>
    </row>
    <row r="21" spans="1:6" ht="30" x14ac:dyDescent="0.25">
      <c r="A21" s="11" t="s">
        <v>24</v>
      </c>
      <c r="B21" s="10" t="s">
        <v>8</v>
      </c>
      <c r="C21" s="16">
        <v>6319490</v>
      </c>
      <c r="D21" s="16">
        <v>5330772</v>
      </c>
      <c r="E21" s="16">
        <v>0</v>
      </c>
      <c r="F21" s="18" t="s">
        <v>85</v>
      </c>
    </row>
    <row r="22" spans="1:6" ht="30" x14ac:dyDescent="0.25">
      <c r="A22" s="11" t="s">
        <v>25</v>
      </c>
      <c r="B22" s="10" t="s">
        <v>8</v>
      </c>
      <c r="C22" s="7">
        <v>43018549</v>
      </c>
      <c r="D22" s="7">
        <v>35579082</v>
      </c>
      <c r="E22" s="7">
        <v>241000</v>
      </c>
      <c r="F22" s="18"/>
    </row>
    <row r="23" spans="1:6" ht="30" x14ac:dyDescent="0.25">
      <c r="A23" s="11" t="s">
        <v>83</v>
      </c>
      <c r="B23" s="10" t="s">
        <v>8</v>
      </c>
      <c r="C23" s="7">
        <v>21591226</v>
      </c>
      <c r="D23" s="7">
        <v>19502942</v>
      </c>
      <c r="E23" s="7">
        <v>0</v>
      </c>
      <c r="F23" s="18"/>
    </row>
    <row r="24" spans="1:6" ht="30" x14ac:dyDescent="0.25">
      <c r="A24" s="11" t="s">
        <v>26</v>
      </c>
      <c r="B24" s="10" t="s">
        <v>8</v>
      </c>
      <c r="C24" s="7">
        <v>20237730</v>
      </c>
      <c r="D24" s="7">
        <v>19940120</v>
      </c>
      <c r="E24" s="7">
        <v>610523</v>
      </c>
      <c r="F24" s="18"/>
    </row>
    <row r="25" spans="1:6" ht="30" x14ac:dyDescent="0.25">
      <c r="A25" s="11" t="s">
        <v>27</v>
      </c>
      <c r="B25" s="10" t="s">
        <v>8</v>
      </c>
      <c r="C25" s="16">
        <v>6689331</v>
      </c>
      <c r="D25" s="16">
        <v>5555690</v>
      </c>
      <c r="E25" s="16">
        <v>0</v>
      </c>
      <c r="F25" s="18" t="s">
        <v>85</v>
      </c>
    </row>
    <row r="26" spans="1:6" ht="30" x14ac:dyDescent="0.25">
      <c r="A26" s="11" t="s">
        <v>28</v>
      </c>
      <c r="B26" s="10" t="s">
        <v>8</v>
      </c>
      <c r="C26" s="17">
        <v>25558725</v>
      </c>
      <c r="D26" s="17">
        <v>23073605</v>
      </c>
      <c r="E26" s="7">
        <v>1581389</v>
      </c>
      <c r="F26" s="18"/>
    </row>
    <row r="27" spans="1:6" x14ac:dyDescent="0.25">
      <c r="A27" s="9" t="s">
        <v>29</v>
      </c>
      <c r="B27" s="10" t="s">
        <v>11</v>
      </c>
      <c r="C27" s="7">
        <v>12444707</v>
      </c>
      <c r="D27" s="7">
        <v>11952943</v>
      </c>
      <c r="E27" s="7">
        <v>44500</v>
      </c>
      <c r="F27" s="18"/>
    </row>
    <row r="28" spans="1:6" ht="30" x14ac:dyDescent="0.25">
      <c r="A28" s="11" t="s">
        <v>30</v>
      </c>
      <c r="B28" s="10" t="s">
        <v>8</v>
      </c>
      <c r="C28" s="7">
        <v>13333595</v>
      </c>
      <c r="D28" s="7">
        <v>11701209</v>
      </c>
      <c r="E28" s="7">
        <v>644000</v>
      </c>
      <c r="F28" s="18"/>
    </row>
    <row r="29" spans="1:6" x14ac:dyDescent="0.25">
      <c r="A29" s="11" t="s">
        <v>31</v>
      </c>
      <c r="B29" s="10">
        <v>527</v>
      </c>
      <c r="C29" s="17">
        <v>1177349</v>
      </c>
      <c r="D29" s="17">
        <v>1171908</v>
      </c>
      <c r="E29" s="17">
        <f>1048776-15528</f>
        <v>1033248</v>
      </c>
      <c r="F29" s="20"/>
    </row>
    <row r="30" spans="1:6" x14ac:dyDescent="0.25">
      <c r="A30" s="11" t="s">
        <v>90</v>
      </c>
      <c r="B30" s="10">
        <v>527</v>
      </c>
      <c r="C30" s="7">
        <v>1242652</v>
      </c>
      <c r="D30" s="7">
        <v>1240432</v>
      </c>
      <c r="E30" s="7">
        <v>1228351</v>
      </c>
      <c r="F30" s="18"/>
    </row>
    <row r="31" spans="1:6" x14ac:dyDescent="0.25">
      <c r="A31" s="11" t="s">
        <v>32</v>
      </c>
      <c r="B31" s="10" t="s">
        <v>11</v>
      </c>
      <c r="C31" s="16">
        <v>165653</v>
      </c>
      <c r="D31" s="16">
        <v>116273</v>
      </c>
      <c r="E31" s="16">
        <v>0</v>
      </c>
      <c r="F31" s="18" t="s">
        <v>85</v>
      </c>
    </row>
    <row r="32" spans="1:6" ht="30" x14ac:dyDescent="0.25">
      <c r="A32" s="11" t="s">
        <v>33</v>
      </c>
      <c r="B32" s="10" t="s">
        <v>8</v>
      </c>
      <c r="C32" s="16">
        <v>121963</v>
      </c>
      <c r="D32" s="16">
        <v>104891</v>
      </c>
      <c r="E32" s="16">
        <v>18620</v>
      </c>
      <c r="F32" s="18" t="s">
        <v>85</v>
      </c>
    </row>
    <row r="33" spans="1:6" x14ac:dyDescent="0.25">
      <c r="A33" s="11" t="s">
        <v>34</v>
      </c>
      <c r="B33" s="10" t="s">
        <v>11</v>
      </c>
      <c r="C33" s="16">
        <v>313380</v>
      </c>
      <c r="D33" s="16">
        <v>194721</v>
      </c>
      <c r="E33" s="16">
        <v>0</v>
      </c>
      <c r="F33" s="18" t="s">
        <v>85</v>
      </c>
    </row>
    <row r="34" spans="1:6" x14ac:dyDescent="0.25">
      <c r="A34" s="11" t="s">
        <v>35</v>
      </c>
      <c r="B34" s="10" t="s">
        <v>11</v>
      </c>
      <c r="C34" s="7">
        <v>417068</v>
      </c>
      <c r="D34" s="7">
        <v>406743</v>
      </c>
      <c r="E34" s="7">
        <v>0</v>
      </c>
      <c r="F34" s="18"/>
    </row>
    <row r="35" spans="1:6" x14ac:dyDescent="0.25">
      <c r="A35" s="11" t="s">
        <v>36</v>
      </c>
      <c r="B35" s="10" t="s">
        <v>11</v>
      </c>
      <c r="C35" s="16">
        <v>684765</v>
      </c>
      <c r="D35" s="16">
        <v>755239</v>
      </c>
      <c r="E35" s="16">
        <v>58000</v>
      </c>
      <c r="F35" s="18" t="s">
        <v>85</v>
      </c>
    </row>
    <row r="36" spans="1:6" ht="30" x14ac:dyDescent="0.25">
      <c r="A36" s="11" t="s">
        <v>37</v>
      </c>
      <c r="B36" s="10" t="s">
        <v>8</v>
      </c>
      <c r="C36" s="16">
        <v>183831</v>
      </c>
      <c r="D36" s="16">
        <v>133909</v>
      </c>
      <c r="E36" s="16">
        <v>0</v>
      </c>
      <c r="F36" s="18" t="s">
        <v>85</v>
      </c>
    </row>
    <row r="37" spans="1:6" x14ac:dyDescent="0.25">
      <c r="A37" s="11" t="s">
        <v>38</v>
      </c>
      <c r="B37" s="10" t="s">
        <v>11</v>
      </c>
      <c r="C37" s="7">
        <v>207417</v>
      </c>
      <c r="D37" s="7">
        <v>162795</v>
      </c>
      <c r="E37" s="7">
        <v>50000</v>
      </c>
      <c r="F37" s="18"/>
    </row>
    <row r="38" spans="1:6" x14ac:dyDescent="0.25">
      <c r="A38" s="11" t="s">
        <v>39</v>
      </c>
      <c r="B38" s="10" t="s">
        <v>11</v>
      </c>
      <c r="C38" s="7">
        <v>193361</v>
      </c>
      <c r="D38" s="7">
        <v>218156</v>
      </c>
      <c r="E38" s="7">
        <v>0</v>
      </c>
      <c r="F38" s="18"/>
    </row>
    <row r="39" spans="1:6" ht="30" x14ac:dyDescent="0.25">
      <c r="A39" s="11" t="s">
        <v>40</v>
      </c>
      <c r="B39" s="10" t="s">
        <v>8</v>
      </c>
      <c r="C39" s="16">
        <v>753942</v>
      </c>
      <c r="D39" s="16">
        <v>524026</v>
      </c>
      <c r="E39" s="16">
        <v>0</v>
      </c>
      <c r="F39" s="18" t="s">
        <v>85</v>
      </c>
    </row>
    <row r="40" spans="1:6" ht="30" x14ac:dyDescent="0.25">
      <c r="A40" s="11" t="s">
        <v>41</v>
      </c>
      <c r="B40" s="10" t="s">
        <v>8</v>
      </c>
      <c r="C40" s="7">
        <v>730955</v>
      </c>
      <c r="D40" s="7">
        <v>430079</v>
      </c>
      <c r="E40" s="7">
        <v>145000</v>
      </c>
      <c r="F40" s="18"/>
    </row>
    <row r="41" spans="1:6" ht="30" x14ac:dyDescent="0.25">
      <c r="A41" s="11" t="s">
        <v>42</v>
      </c>
      <c r="B41" s="10" t="s">
        <v>8</v>
      </c>
      <c r="C41" s="7">
        <v>1791611</v>
      </c>
      <c r="D41" s="7">
        <v>722053</v>
      </c>
      <c r="E41" s="7">
        <v>25000</v>
      </c>
      <c r="F41" s="18"/>
    </row>
    <row r="42" spans="1:6" x14ac:dyDescent="0.25">
      <c r="A42" s="11" t="s">
        <v>43</v>
      </c>
      <c r="B42" s="10" t="s">
        <v>8</v>
      </c>
      <c r="C42" s="16">
        <v>576321</v>
      </c>
      <c r="D42" s="16">
        <v>468881</v>
      </c>
      <c r="E42" s="16">
        <v>0</v>
      </c>
      <c r="F42" s="18" t="s">
        <v>85</v>
      </c>
    </row>
    <row r="43" spans="1:6" ht="30" x14ac:dyDescent="0.25">
      <c r="A43" s="11" t="s">
        <v>44</v>
      </c>
      <c r="B43" s="10" t="s">
        <v>8</v>
      </c>
      <c r="C43" s="16">
        <v>318791</v>
      </c>
      <c r="D43" s="16">
        <v>318791</v>
      </c>
      <c r="E43" s="16">
        <v>318791</v>
      </c>
      <c r="F43" s="18" t="s">
        <v>85</v>
      </c>
    </row>
    <row r="44" spans="1:6" ht="30" x14ac:dyDescent="0.25">
      <c r="A44" s="9" t="s">
        <v>50</v>
      </c>
      <c r="B44" s="10" t="s">
        <v>8</v>
      </c>
      <c r="C44" s="16">
        <v>4582717</v>
      </c>
      <c r="D44" s="16">
        <v>4582717</v>
      </c>
      <c r="E44" s="16">
        <v>0</v>
      </c>
      <c r="F44" s="18" t="s">
        <v>85</v>
      </c>
    </row>
    <row r="45" spans="1:6" x14ac:dyDescent="0.25">
      <c r="A45" s="9" t="s">
        <v>51</v>
      </c>
      <c r="B45" s="10" t="s">
        <v>8</v>
      </c>
      <c r="C45" s="16">
        <v>3994667</v>
      </c>
      <c r="D45" s="16">
        <v>7952689</v>
      </c>
      <c r="E45" s="16">
        <v>1204000</v>
      </c>
      <c r="F45" s="18" t="s">
        <v>85</v>
      </c>
    </row>
    <row r="46" spans="1:6" x14ac:dyDescent="0.25">
      <c r="A46" s="9" t="s">
        <v>52</v>
      </c>
      <c r="B46" s="10" t="s">
        <v>8</v>
      </c>
      <c r="C46" s="16">
        <v>11200365</v>
      </c>
      <c r="D46" s="16">
        <v>28752722</v>
      </c>
      <c r="E46" s="16">
        <v>0</v>
      </c>
      <c r="F46" s="18" t="s">
        <v>85</v>
      </c>
    </row>
    <row r="47" spans="1:6" x14ac:dyDescent="0.25">
      <c r="A47" s="9" t="s">
        <v>53</v>
      </c>
      <c r="B47" s="10" t="s">
        <v>8</v>
      </c>
      <c r="C47" s="16">
        <v>145464275</v>
      </c>
      <c r="D47" s="16">
        <v>146105872</v>
      </c>
      <c r="E47" s="16">
        <v>58037066</v>
      </c>
      <c r="F47" s="18" t="s">
        <v>85</v>
      </c>
    </row>
    <row r="48" spans="1:6" x14ac:dyDescent="0.25">
      <c r="A48" s="9" t="s">
        <v>54</v>
      </c>
      <c r="B48" s="10" t="s">
        <v>8</v>
      </c>
      <c r="C48" s="7">
        <v>87963593</v>
      </c>
      <c r="D48" s="7">
        <v>68338940</v>
      </c>
      <c r="E48" s="7">
        <v>4793833</v>
      </c>
      <c r="F48" s="18"/>
    </row>
    <row r="49" spans="1:6" x14ac:dyDescent="0.25">
      <c r="A49" s="9" t="s">
        <v>55</v>
      </c>
      <c r="B49" s="10" t="s">
        <v>8</v>
      </c>
      <c r="C49" s="7">
        <v>14458701</v>
      </c>
      <c r="D49" s="7">
        <v>8202093</v>
      </c>
      <c r="E49" s="7">
        <v>2749000</v>
      </c>
      <c r="F49" s="18"/>
    </row>
    <row r="50" spans="1:6" x14ac:dyDescent="0.25">
      <c r="A50" s="9" t="s">
        <v>56</v>
      </c>
      <c r="B50" s="10" t="s">
        <v>8</v>
      </c>
      <c r="C50" s="7">
        <v>54630801</v>
      </c>
      <c r="D50" s="7">
        <v>54637007</v>
      </c>
      <c r="E50" s="7">
        <v>52309118</v>
      </c>
      <c r="F50" s="18"/>
    </row>
    <row r="51" spans="1:6" x14ac:dyDescent="0.25">
      <c r="A51" s="9" t="s">
        <v>57</v>
      </c>
      <c r="B51" s="10" t="s">
        <v>8</v>
      </c>
      <c r="C51" s="7">
        <v>28734452</v>
      </c>
      <c r="D51" s="7">
        <v>1024563</v>
      </c>
      <c r="E51" s="7">
        <v>5872239</v>
      </c>
      <c r="F51" s="18"/>
    </row>
    <row r="52" spans="1:6" x14ac:dyDescent="0.25">
      <c r="A52" s="9" t="s">
        <v>58</v>
      </c>
      <c r="B52" s="10" t="s">
        <v>8</v>
      </c>
      <c r="C52" s="16">
        <v>210983580</v>
      </c>
      <c r="D52" s="16">
        <v>0</v>
      </c>
      <c r="E52" s="16">
        <v>226289180</v>
      </c>
      <c r="F52" s="18" t="s">
        <v>85</v>
      </c>
    </row>
    <row r="53" spans="1:6" x14ac:dyDescent="0.25">
      <c r="A53" s="9" t="s">
        <v>59</v>
      </c>
      <c r="B53" s="10" t="s">
        <v>8</v>
      </c>
      <c r="C53" s="16">
        <v>5398572</v>
      </c>
      <c r="D53" s="16">
        <v>3391401</v>
      </c>
      <c r="E53" s="16">
        <v>137454</v>
      </c>
      <c r="F53" s="18" t="s">
        <v>85</v>
      </c>
    </row>
    <row r="54" spans="1:6" x14ac:dyDescent="0.25">
      <c r="A54" s="9" t="s">
        <v>60</v>
      </c>
      <c r="B54" s="10" t="s">
        <v>8</v>
      </c>
      <c r="C54" s="7">
        <v>20307679</v>
      </c>
      <c r="D54" s="7">
        <v>20393334</v>
      </c>
      <c r="E54" s="7">
        <v>5090686</v>
      </c>
      <c r="F54" s="18"/>
    </row>
    <row r="55" spans="1:6" ht="30" x14ac:dyDescent="0.25">
      <c r="A55" s="9" t="s">
        <v>61</v>
      </c>
      <c r="B55" s="10" t="s">
        <v>8</v>
      </c>
      <c r="C55" s="7">
        <v>3542979</v>
      </c>
      <c r="D55" s="7">
        <v>4618808</v>
      </c>
      <c r="E55" s="7">
        <v>15000</v>
      </c>
      <c r="F55" s="18"/>
    </row>
    <row r="56" spans="1:6" x14ac:dyDescent="0.25">
      <c r="A56" s="9" t="s">
        <v>62</v>
      </c>
      <c r="B56" s="10" t="s">
        <v>8</v>
      </c>
      <c r="C56" s="16">
        <v>97604680</v>
      </c>
      <c r="D56" s="16">
        <v>15843460</v>
      </c>
      <c r="E56" s="16">
        <v>82590271</v>
      </c>
      <c r="F56" s="18" t="s">
        <v>85</v>
      </c>
    </row>
    <row r="57" spans="1:6" x14ac:dyDescent="0.25">
      <c r="A57" s="9" t="s">
        <v>63</v>
      </c>
      <c r="B57" s="10" t="s">
        <v>8</v>
      </c>
      <c r="C57" s="7">
        <v>12284340</v>
      </c>
      <c r="D57" s="7">
        <v>11560416</v>
      </c>
      <c r="E57" s="7">
        <v>790434</v>
      </c>
      <c r="F57" s="18"/>
    </row>
    <row r="58" spans="1:6" x14ac:dyDescent="0.25">
      <c r="A58" s="9" t="s">
        <v>64</v>
      </c>
      <c r="B58" s="10" t="s">
        <v>8</v>
      </c>
      <c r="C58" s="7">
        <v>6608142</v>
      </c>
      <c r="D58" s="7">
        <v>1119429</v>
      </c>
      <c r="E58" s="7">
        <v>0</v>
      </c>
      <c r="F58" s="18"/>
    </row>
    <row r="59" spans="1:6" ht="30" x14ac:dyDescent="0.25">
      <c r="A59" s="11" t="s">
        <v>78</v>
      </c>
      <c r="B59" s="10" t="s">
        <v>11</v>
      </c>
      <c r="C59" s="7">
        <v>7358221</v>
      </c>
      <c r="D59" s="7">
        <v>12705945</v>
      </c>
      <c r="E59" s="7">
        <v>9976897</v>
      </c>
      <c r="F59" s="18"/>
    </row>
    <row r="60" spans="1:6" x14ac:dyDescent="0.25">
      <c r="A60" s="9" t="s">
        <v>67</v>
      </c>
      <c r="B60" s="10" t="s">
        <v>8</v>
      </c>
      <c r="C60" s="16">
        <v>15102998</v>
      </c>
      <c r="D60" s="16">
        <v>11674550</v>
      </c>
      <c r="E60" s="16">
        <v>2389413</v>
      </c>
      <c r="F60" s="18" t="s">
        <v>85</v>
      </c>
    </row>
    <row r="61" spans="1:6" x14ac:dyDescent="0.25">
      <c r="A61" s="9" t="s">
        <v>68</v>
      </c>
      <c r="B61" s="10" t="s">
        <v>8</v>
      </c>
      <c r="C61" s="16">
        <v>529581580</v>
      </c>
      <c r="D61" s="16">
        <v>527756937</v>
      </c>
      <c r="E61" s="16">
        <v>33992753</v>
      </c>
      <c r="F61" s="18" t="s">
        <v>85</v>
      </c>
    </row>
    <row r="62" spans="1:6" x14ac:dyDescent="0.25">
      <c r="A62" s="9" t="s">
        <v>69</v>
      </c>
      <c r="B62" s="10" t="s">
        <v>8</v>
      </c>
      <c r="C62" s="16">
        <v>12029818</v>
      </c>
      <c r="D62" s="16">
        <v>10449928</v>
      </c>
      <c r="E62" s="16">
        <v>1773239</v>
      </c>
      <c r="F62" s="18" t="s">
        <v>85</v>
      </c>
    </row>
    <row r="63" spans="1:6" s="9" customFormat="1" ht="30" x14ac:dyDescent="0.25">
      <c r="A63" s="11" t="s">
        <v>70</v>
      </c>
      <c r="B63" s="10" t="s">
        <v>11</v>
      </c>
      <c r="C63" s="16">
        <v>1795745</v>
      </c>
      <c r="D63" s="16">
        <v>3152403</v>
      </c>
      <c r="E63" s="16">
        <v>21000</v>
      </c>
      <c r="F63" s="18" t="s">
        <v>85</v>
      </c>
    </row>
    <row r="64" spans="1:6" ht="30" x14ac:dyDescent="0.25">
      <c r="A64" s="11" t="s">
        <v>86</v>
      </c>
      <c r="B64" s="29">
        <v>527</v>
      </c>
      <c r="C64" s="21">
        <v>167148</v>
      </c>
      <c r="D64" s="21">
        <v>151506</v>
      </c>
      <c r="E64" s="21">
        <f>147550-200</f>
        <v>147350</v>
      </c>
      <c r="F64" s="18"/>
    </row>
    <row r="65" spans="1:6" ht="30" x14ac:dyDescent="0.25">
      <c r="A65" s="9" t="s">
        <v>71</v>
      </c>
      <c r="B65" s="10" t="s">
        <v>8</v>
      </c>
      <c r="C65" s="16">
        <v>1184409</v>
      </c>
      <c r="D65" s="16">
        <v>792970</v>
      </c>
      <c r="E65" s="16">
        <v>0</v>
      </c>
      <c r="F65" s="18" t="s">
        <v>85</v>
      </c>
    </row>
    <row r="66" spans="1:6" x14ac:dyDescent="0.25">
      <c r="A66" s="9" t="s">
        <v>72</v>
      </c>
      <c r="B66" s="10" t="s">
        <v>8</v>
      </c>
      <c r="C66" s="16">
        <v>4007378</v>
      </c>
      <c r="D66" s="16">
        <v>3995328</v>
      </c>
      <c r="E66" s="16">
        <v>0</v>
      </c>
      <c r="F66" s="18" t="s">
        <v>85</v>
      </c>
    </row>
    <row r="67" spans="1:6" x14ac:dyDescent="0.25">
      <c r="A67" s="9" t="s">
        <v>73</v>
      </c>
      <c r="B67" s="10" t="s">
        <v>8</v>
      </c>
      <c r="C67" s="7">
        <v>9082470</v>
      </c>
      <c r="D67" s="7">
        <v>10040375</v>
      </c>
      <c r="E67" s="7">
        <v>85601</v>
      </c>
      <c r="F67" s="18"/>
    </row>
    <row r="68" spans="1:6" ht="30" x14ac:dyDescent="0.25">
      <c r="A68" s="9" t="s">
        <v>74</v>
      </c>
      <c r="B68" s="10" t="s">
        <v>8</v>
      </c>
      <c r="C68" s="7">
        <v>5805434</v>
      </c>
      <c r="D68" s="7">
        <v>5181664</v>
      </c>
      <c r="E68" s="7">
        <v>0</v>
      </c>
      <c r="F68" s="18"/>
    </row>
    <row r="69" spans="1:6" ht="30" x14ac:dyDescent="0.25">
      <c r="A69" s="9" t="s">
        <v>75</v>
      </c>
      <c r="B69" s="10" t="s">
        <v>8</v>
      </c>
      <c r="C69" s="16">
        <v>6989378</v>
      </c>
      <c r="D69" s="16">
        <v>1369211</v>
      </c>
      <c r="E69" s="16">
        <v>0</v>
      </c>
      <c r="F69" s="18" t="s">
        <v>85</v>
      </c>
    </row>
    <row r="70" spans="1:6" x14ac:dyDescent="0.25">
      <c r="A70" s="9" t="s">
        <v>76</v>
      </c>
      <c r="B70" s="10" t="s">
        <v>8</v>
      </c>
      <c r="C70" s="7">
        <v>1484801</v>
      </c>
      <c r="D70" s="7">
        <v>613608</v>
      </c>
      <c r="E70" s="7">
        <v>0</v>
      </c>
      <c r="F70" s="18"/>
    </row>
    <row r="71" spans="1:6" ht="30" x14ac:dyDescent="0.25">
      <c r="A71" s="9" t="s">
        <v>77</v>
      </c>
      <c r="B71" s="10" t="s">
        <v>8</v>
      </c>
      <c r="C71" s="7">
        <v>7517228</v>
      </c>
      <c r="D71" s="7">
        <v>8801842</v>
      </c>
      <c r="E71" s="7">
        <v>0</v>
      </c>
      <c r="F71" s="18"/>
    </row>
    <row r="72" spans="1:6" x14ac:dyDescent="0.25">
      <c r="A72" s="9" t="s">
        <v>79</v>
      </c>
      <c r="B72" s="10" t="s">
        <v>8</v>
      </c>
      <c r="C72" s="7">
        <v>16356876</v>
      </c>
      <c r="D72" s="7">
        <v>16173875</v>
      </c>
      <c r="E72" s="7">
        <v>8051249</v>
      </c>
      <c r="F72" s="18"/>
    </row>
    <row r="73" spans="1:6" x14ac:dyDescent="0.25">
      <c r="A73" s="9" t="s">
        <v>80</v>
      </c>
      <c r="B73" s="10" t="s">
        <v>11</v>
      </c>
      <c r="C73" s="16">
        <v>109339</v>
      </c>
      <c r="D73" s="16">
        <v>138900</v>
      </c>
      <c r="E73" s="16">
        <v>0</v>
      </c>
      <c r="F73" s="18" t="s">
        <v>85</v>
      </c>
    </row>
    <row r="74" spans="1:6" ht="30" x14ac:dyDescent="0.25">
      <c r="A74" s="9" t="s">
        <v>81</v>
      </c>
      <c r="B74" s="10" t="s">
        <v>8</v>
      </c>
      <c r="C74" s="16">
        <v>1553776</v>
      </c>
      <c r="D74" s="16">
        <v>2798124</v>
      </c>
      <c r="E74" s="16">
        <v>0</v>
      </c>
      <c r="F74" s="18" t="s">
        <v>85</v>
      </c>
    </row>
    <row r="75" spans="1:6" x14ac:dyDescent="0.25">
      <c r="A75" s="9" t="s">
        <v>87</v>
      </c>
      <c r="B75" s="10">
        <v>527</v>
      </c>
      <c r="C75" s="7">
        <v>145800</v>
      </c>
      <c r="D75" s="7">
        <v>170903</v>
      </c>
      <c r="E75" s="7">
        <v>160000</v>
      </c>
    </row>
    <row r="76" spans="1:6" ht="30" x14ac:dyDescent="0.25">
      <c r="A76" s="9" t="s">
        <v>88</v>
      </c>
      <c r="B76" s="10">
        <v>527</v>
      </c>
      <c r="C76" s="7">
        <v>12457</v>
      </c>
      <c r="D76" s="7">
        <v>10741</v>
      </c>
      <c r="E76" s="7">
        <v>9250</v>
      </c>
    </row>
    <row r="77" spans="1:6" x14ac:dyDescent="0.25">
      <c r="A77" s="9" t="s">
        <v>89</v>
      </c>
      <c r="B77" s="10">
        <v>527</v>
      </c>
      <c r="C77" s="7">
        <v>70613</v>
      </c>
      <c r="D77" s="7">
        <v>70606</v>
      </c>
      <c r="E77" s="7">
        <v>0</v>
      </c>
    </row>
    <row r="79" spans="1:6" x14ac:dyDescent="0.25">
      <c r="A79" s="22" t="s">
        <v>91</v>
      </c>
      <c r="B79" s="4"/>
      <c r="C79" s="23">
        <f>SUM(C5:C77)-C80</f>
        <v>988455817</v>
      </c>
      <c r="D79" s="23">
        <f>SUM(D5:D77)-D80</f>
        <v>942484742</v>
      </c>
      <c r="E79" s="23">
        <f>SUM(E5:E77)-E80</f>
        <v>250125839</v>
      </c>
    </row>
    <row r="80" spans="1:6" ht="30" x14ac:dyDescent="0.25">
      <c r="A80" s="22" t="s">
        <v>92</v>
      </c>
      <c r="B80" s="4"/>
      <c r="C80" s="23">
        <f>SUMIF(F5:F77,"&lt;Yes&gt;",C5:C77)</f>
        <v>1229013710</v>
      </c>
      <c r="D80" s="23">
        <f>SUMIF(F5:F77,"&lt;Yes&gt;",D5:D77)</f>
        <v>941415693</v>
      </c>
      <c r="E80" s="23">
        <f>SUMIF(F5:F77,"&lt;Yes&gt;",E5:E77)</f>
        <v>480789719</v>
      </c>
    </row>
    <row r="81" spans="1:6" ht="15.75" x14ac:dyDescent="0.25">
      <c r="A81" s="24" t="s">
        <v>93</v>
      </c>
      <c r="B81" s="25"/>
      <c r="C81" s="26">
        <f>SUM(C79:C80)</f>
        <v>2217469527</v>
      </c>
      <c r="D81" s="26">
        <f t="shared" ref="D81:E81" si="0">SUM(D79:D80)</f>
        <v>1883900435</v>
      </c>
      <c r="E81" s="26">
        <f t="shared" si="0"/>
        <v>730915558</v>
      </c>
    </row>
    <row r="83" spans="1:6" x14ac:dyDescent="0.25">
      <c r="A83" s="27" t="s">
        <v>94</v>
      </c>
      <c r="B83" s="4"/>
      <c r="C83" s="28"/>
      <c r="D83" s="28"/>
      <c r="E83" s="28"/>
    </row>
    <row r="84" spans="1:6" ht="15" customHeight="1" x14ac:dyDescent="0.25">
      <c r="A84" s="30" t="s">
        <v>95</v>
      </c>
      <c r="B84" s="30"/>
      <c r="C84" s="30"/>
      <c r="D84" s="30"/>
      <c r="E84" s="30"/>
      <c r="F84" s="30"/>
    </row>
    <row r="101" spans="6:6" x14ac:dyDescent="0.25">
      <c r="F101" s="15"/>
    </row>
  </sheetData>
  <autoFilter ref="A4:F77" xr:uid="{00000000-0009-0000-0000-000000000000}"/>
  <mergeCells count="1">
    <mergeCell ref="A84:F84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A5" sqref="A5"/>
    </sheetView>
  </sheetViews>
  <sheetFormatPr defaultRowHeight="15" x14ac:dyDescent="0.25"/>
  <cols>
    <col min="1" max="1" width="23.42578125" style="9" customWidth="1"/>
    <col min="2" max="2" width="10.28515625" style="10" customWidth="1"/>
    <col min="3" max="4" width="19.42578125" style="7" customWidth="1"/>
    <col min="5" max="5" width="19.85546875" style="7" customWidth="1"/>
  </cols>
  <sheetData>
    <row r="1" spans="1:7" ht="42.75" customHeight="1" x14ac:dyDescent="0.35">
      <c r="A1" s="1" t="s">
        <v>48</v>
      </c>
      <c r="B1" s="2"/>
    </row>
    <row r="2" spans="1:7" ht="23.25" x14ac:dyDescent="0.35">
      <c r="A2" s="1" t="s">
        <v>0</v>
      </c>
      <c r="B2" s="2"/>
      <c r="G2" s="3" t="s">
        <v>84</v>
      </c>
    </row>
    <row r="3" spans="1:7" x14ac:dyDescent="0.25">
      <c r="B3" s="4"/>
    </row>
    <row r="4" spans="1:7" s="5" customFormat="1" ht="30" customHeight="1" x14ac:dyDescent="0.25">
      <c r="A4" s="5" t="s">
        <v>1</v>
      </c>
      <c r="B4" s="6" t="s">
        <v>2</v>
      </c>
      <c r="C4" s="8" t="s">
        <v>3</v>
      </c>
      <c r="D4" s="8" t="s">
        <v>4</v>
      </c>
      <c r="E4" s="8" t="s">
        <v>5</v>
      </c>
    </row>
    <row r="5" spans="1:7" ht="30" x14ac:dyDescent="0.25">
      <c r="A5" s="9" t="s">
        <v>45</v>
      </c>
      <c r="B5" s="10" t="s">
        <v>46</v>
      </c>
    </row>
    <row r="6" spans="1:7" ht="30" x14ac:dyDescent="0.25">
      <c r="A6" s="9" t="s">
        <v>47</v>
      </c>
      <c r="B6" s="10" t="s">
        <v>46</v>
      </c>
    </row>
    <row r="7" spans="1:7" ht="45" x14ac:dyDescent="0.25">
      <c r="A7" s="9" t="s">
        <v>65</v>
      </c>
      <c r="B7" s="10" t="s">
        <v>46</v>
      </c>
      <c r="F7" s="12" t="s">
        <v>66</v>
      </c>
    </row>
  </sheetData>
  <hyperlinks>
    <hyperlink ref="F7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Activists</vt:lpstr>
      <vt:lpstr>Funders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2021-04-16T01:22:40Z</dcterms:modified>
</cp:coreProperties>
</file>